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omsolveinccom.sharepoint.com/sites/CNAStaff/CNA Project Share/NPA-Relief-Planning/NPA416-437-647/PROC related/"/>
    </mc:Choice>
  </mc:AlternateContent>
  <xr:revisionPtr revIDLastSave="84" documentId="8_{C98F233D-E409-4173-813E-CE93823F8270}" xr6:coauthVersionLast="47" xr6:coauthVersionMax="47" xr10:uidLastSave="{3F40A6D1-0AA1-4829-9CFE-80349F2EDC75}"/>
  <bookViews>
    <workbookView xWindow="885" yWindow="1110" windowWidth="16725" windowHeight="13950" xr2:uid="{00000000-000D-0000-FFFF-FFFF00000000}"/>
  </bookViews>
  <sheets>
    <sheet name="Schedule" sheetId="1" r:id="rId1"/>
    <sheet name="Holidays" sheetId="3" r:id="rId2"/>
  </sheets>
  <definedNames>
    <definedName name="_xlnm.Print_Area" localSheetId="0">Schedule!$A$1:$E$60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7" i="1"/>
  <c r="A8" i="1" s="1"/>
  <c r="A9" i="1" s="1"/>
  <c r="A10" i="1" s="1"/>
  <c r="A11" i="1" s="1"/>
  <c r="A12" i="1" s="1"/>
  <c r="A13" i="1" s="1"/>
  <c r="A14" i="1" s="1"/>
  <c r="A15" i="1" s="1"/>
  <c r="A16" i="1" s="1"/>
  <c r="A17" i="1" s="1"/>
  <c r="A18" i="1" s="1"/>
  <c r="D17" i="1"/>
  <c r="B6" i="1"/>
  <c r="E30" i="1" l="1"/>
  <c r="D21" i="1"/>
  <c r="D20" i="1"/>
  <c r="E26" i="1" l="1"/>
  <c r="E31" i="1"/>
  <c r="D19" i="1" l="1"/>
  <c r="D15" i="1"/>
  <c r="E50" i="1" l="1"/>
  <c r="A210" i="3" l="1"/>
  <c r="A209" i="3"/>
  <c r="A208" i="3"/>
  <c r="A207" i="3"/>
  <c r="A206" i="3"/>
  <c r="A205" i="3"/>
  <c r="A204" i="3"/>
  <c r="A203" i="3"/>
  <c r="A202" i="3"/>
  <c r="A201" i="3"/>
  <c r="A200" i="3"/>
  <c r="A199" i="3"/>
  <c r="A198" i="3"/>
  <c r="A196" i="3"/>
  <c r="A195" i="3"/>
  <c r="A194" i="3"/>
  <c r="A193" i="3"/>
  <c r="A192" i="3"/>
  <c r="A191" i="3"/>
  <c r="A190" i="3"/>
  <c r="A189" i="3"/>
  <c r="A188" i="3"/>
  <c r="A187" i="3"/>
  <c r="A186" i="3"/>
  <c r="A185" i="3"/>
  <c r="A184" i="3"/>
  <c r="A182" i="3"/>
  <c r="A181" i="3"/>
  <c r="A180" i="3"/>
  <c r="A179" i="3"/>
  <c r="A178" i="3"/>
  <c r="A177" i="3"/>
  <c r="A176" i="3"/>
  <c r="A175" i="3"/>
  <c r="A174" i="3"/>
  <c r="A173" i="3"/>
  <c r="A172" i="3"/>
  <c r="A171" i="3"/>
  <c r="A170" i="3"/>
  <c r="A168" i="3"/>
  <c r="A167" i="3"/>
  <c r="A166" i="3"/>
  <c r="A165" i="3"/>
  <c r="A164" i="3"/>
  <c r="A163" i="3"/>
  <c r="A162" i="3"/>
  <c r="A161" i="3"/>
  <c r="A160" i="3"/>
  <c r="A159" i="3"/>
  <c r="A158" i="3"/>
  <c r="A157" i="3"/>
  <c r="A156" i="3"/>
  <c r="A154" i="3"/>
  <c r="A153" i="3"/>
  <c r="A152" i="3"/>
  <c r="A151" i="3"/>
  <c r="A150" i="3"/>
  <c r="A149" i="3"/>
  <c r="A148" i="3"/>
  <c r="A147" i="3"/>
  <c r="A146" i="3"/>
  <c r="A145" i="3"/>
  <c r="A144" i="3"/>
  <c r="A143" i="3"/>
  <c r="A142" i="3"/>
  <c r="A140" i="3"/>
  <c r="A139" i="3"/>
  <c r="A138" i="3"/>
  <c r="A137" i="3"/>
  <c r="A136" i="3"/>
  <c r="A135" i="3"/>
  <c r="A134" i="3"/>
  <c r="A133" i="3"/>
  <c r="A132" i="3"/>
  <c r="A131" i="3"/>
  <c r="A130" i="3"/>
  <c r="A129" i="3"/>
  <c r="A128" i="3"/>
  <c r="A126" i="3"/>
  <c r="A125" i="3"/>
  <c r="A124" i="3"/>
  <c r="A123" i="3"/>
  <c r="A122" i="3"/>
  <c r="A121" i="3"/>
  <c r="A120" i="3"/>
  <c r="A119" i="3"/>
  <c r="A118" i="3"/>
  <c r="A117" i="3"/>
  <c r="A116" i="3"/>
  <c r="A115" i="3"/>
  <c r="A114" i="3"/>
  <c r="A112" i="3"/>
  <c r="A111" i="3"/>
  <c r="A110" i="3"/>
  <c r="A109" i="3"/>
  <c r="A108" i="3"/>
  <c r="A107" i="3"/>
  <c r="A106" i="3"/>
  <c r="A105" i="3"/>
  <c r="A104" i="3"/>
  <c r="A103" i="3"/>
  <c r="A102" i="3"/>
  <c r="A101" i="3"/>
  <c r="A100" i="3"/>
  <c r="A98" i="3"/>
  <c r="A97" i="3"/>
  <c r="A96" i="3"/>
  <c r="A95" i="3"/>
  <c r="A94" i="3"/>
  <c r="A93" i="3"/>
  <c r="A92" i="3"/>
  <c r="A91" i="3"/>
  <c r="A90" i="3"/>
  <c r="A89" i="3"/>
  <c r="A88" i="3"/>
  <c r="A87" i="3"/>
  <c r="A86" i="3"/>
  <c r="A84" i="3"/>
  <c r="A83" i="3"/>
  <c r="A82" i="3"/>
  <c r="A81" i="3"/>
  <c r="A80" i="3"/>
  <c r="A79" i="3"/>
  <c r="A78" i="3"/>
  <c r="A77" i="3"/>
  <c r="A76" i="3"/>
  <c r="A75" i="3"/>
  <c r="A74" i="3"/>
  <c r="A73" i="3"/>
  <c r="A72" i="3"/>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A14" i="3"/>
  <c r="A13" i="3"/>
  <c r="A12" i="3"/>
  <c r="A11" i="3"/>
  <c r="A10" i="3"/>
  <c r="A9" i="3"/>
  <c r="A8" i="3"/>
  <c r="A7" i="3"/>
  <c r="A6" i="3"/>
  <c r="A5" i="3"/>
  <c r="A4" i="3"/>
  <c r="A3" i="3"/>
  <c r="A2" i="3"/>
  <c r="D47" i="1"/>
  <c r="E51" i="1" l="1"/>
  <c r="E20" i="1"/>
  <c r="D22" i="1" s="1"/>
  <c r="D59" i="1"/>
  <c r="E59" i="1" s="1"/>
  <c r="E47" i="1"/>
  <c r="D56" i="1"/>
  <c r="E56" i="1" s="1"/>
  <c r="D57" i="1" s="1"/>
  <c r="C15" i="3"/>
  <c r="C29" i="3" s="1"/>
  <c r="C43" i="3" s="1"/>
  <c r="C57" i="3" s="1"/>
  <c r="C71" i="3" s="1"/>
  <c r="C85" i="3" s="1"/>
  <c r="C99" i="3" s="1"/>
  <c r="C113" i="3" s="1"/>
  <c r="C127" i="3" s="1"/>
  <c r="C141" i="3" s="1"/>
  <c r="C155" i="3" s="1"/>
  <c r="C169" i="3" s="1"/>
  <c r="C183" i="3" s="1"/>
  <c r="C197" i="3" s="1"/>
  <c r="D52" i="1"/>
  <c r="E52" i="1" s="1"/>
  <c r="D53" i="1" s="1"/>
  <c r="E53" i="1" s="1"/>
  <c r="D51" i="1"/>
  <c r="E49" i="1"/>
  <c r="E48" i="1"/>
  <c r="D60" i="1" l="1"/>
  <c r="E60" i="1" s="1"/>
  <c r="D54" i="1"/>
  <c r="E54" i="1" s="1"/>
  <c r="E57" i="1"/>
  <c r="D58" i="1"/>
  <c r="E58" i="1" s="1"/>
  <c r="D16" i="1"/>
  <c r="E46" i="1" l="1"/>
  <c r="E45" i="1"/>
  <c r="E44" i="1"/>
  <c r="E43" i="1"/>
  <c r="E42" i="1"/>
  <c r="E41" i="1"/>
  <c r="E40" i="1"/>
  <c r="E39" i="1"/>
  <c r="E38" i="1"/>
  <c r="E37" i="1"/>
  <c r="E36" i="1"/>
  <c r="E29" i="1"/>
  <c r="E35" i="1"/>
  <c r="E21" i="1"/>
  <c r="D32" i="1"/>
  <c r="E32" i="1" s="1"/>
  <c r="D33" i="1" s="1"/>
  <c r="E33" i="1" s="1"/>
  <c r="D49" i="1"/>
  <c r="D48" i="1"/>
  <c r="D46" i="1"/>
  <c r="D45" i="1"/>
  <c r="D44" i="1"/>
  <c r="D43" i="1"/>
  <c r="D42" i="1"/>
  <c r="D41" i="1"/>
  <c r="D40" i="1"/>
  <c r="D39" i="1"/>
  <c r="D38" i="1"/>
  <c r="D37" i="1"/>
  <c r="D36" i="1"/>
  <c r="D30" i="1"/>
  <c r="D26" i="1"/>
  <c r="D25" i="1"/>
  <c r="D23" i="1"/>
  <c r="E23" i="1" l="1"/>
  <c r="D24" i="1" s="1"/>
  <c r="E24" i="1" s="1"/>
  <c r="D31" i="1"/>
  <c r="E15" i="1"/>
  <c r="D34" i="1"/>
  <c r="E34" i="1" s="1"/>
  <c r="D29" i="1" l="1"/>
  <c r="D27" i="1"/>
  <c r="E27" i="1" s="1"/>
  <c r="D28" i="1" l="1"/>
  <c r="E28" i="1" s="1"/>
  <c r="D35" i="1" l="1"/>
</calcChain>
</file>

<file path=xl/sharedStrings.xml><?xml version="1.0" encoding="utf-8"?>
<sst xmlns="http://schemas.openxmlformats.org/spreadsheetml/2006/main" count="323" uniqueCount="106">
  <si>
    <t>Highlight means that the date is in either Jan or Dec</t>
  </si>
  <si>
    <t>CRTC Decision</t>
  </si>
  <si>
    <t>Relief Date</t>
  </si>
  <si>
    <t>Highlight means you should have a look at the overall period</t>
  </si>
  <si>
    <t>Item</t>
  </si>
  <si>
    <t>Task or Event</t>
  </si>
  <si>
    <t>PRIME</t>
  </si>
  <si>
    <t>START</t>
  </si>
  <si>
    <t>END</t>
  </si>
  <si>
    <t>Notes</t>
  </si>
  <si>
    <t>CNA</t>
  </si>
  <si>
    <t>Enter date</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</si>
  <si>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</si>
  <si>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</si>
  <si>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</si>
  <si>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</si>
  <si>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</si>
  <si>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</si>
  <si>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</si>
  <si>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</si>
  <si>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Enter target end date for finalized PD&amp;RIP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</si>
  <si>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</si>
  <si>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</si>
  <si>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</si>
  <si>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</si>
  <si>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Enter best guess on when the CRTC issues a Decision</t>
  </si>
  <si>
    <t>CNA obtains relief NPA from NANPA</t>
  </si>
  <si>
    <t>RPC develops the Planning Letter (PL)</t>
  </si>
  <si>
    <t>RPC</t>
  </si>
  <si>
    <t>Task Forces, TSPs and users implement relief (starts upon CRTC approval of RIP and ends on Relief Date)</t>
  </si>
  <si>
    <t>TSPs</t>
  </si>
  <si>
    <t>All Telecom Service Providers (TSPs) to develop and file individual consumer awareness programs with the CRTC (may be done collectively by Telecommunications Alliance) (starts upon CRTC approval of RIP)</t>
  </si>
  <si>
    <t>CNA submits PL and RIP to NANPA</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</si>
  <si>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</si>
  <si>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</si>
  <si>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</si>
  <si>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CNA issues media release (in coordination with TSPs and/or Telecommunication Alliance) (may start upon CRTC approval of RIP)</t>
  </si>
  <si>
    <t>All TSPs to notify all customers (including residence, business &amp; special customers) of the new overlay NPA (may start upon the filing of Consumer Awareness Programs with the CRTC)</t>
  </si>
  <si>
    <t>Enter date (initial date is 12 months before relief)</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</si>
  <si>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</si>
  <si>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</si>
  <si>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</si>
  <si>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</si>
  <si>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 database updates to add Exchange Areas to new overlay NPA (starts on the date that the PL is posted to the NANPA web site and must be completed by 6 months prior to the Relief Date)</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</si>
  <si>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</si>
  <si>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</si>
  <si>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</si>
  <si>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</si>
  <si>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</si>
  <si>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</si>
  <si>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</si>
  <si>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</si>
  <si>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</si>
  <si>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</si>
  <si>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</si>
  <si>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</si>
  <si>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</si>
  <si>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</si>
  <si>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</si>
  <si>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</si>
  <si>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</si>
  <si>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</si>
  <si>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</si>
  <si>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</si>
  <si>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</si>
  <si>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</si>
  <si>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</si>
  <si>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</si>
  <si>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</si>
  <si>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</si>
  <si>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Look at overall period</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</si>
  <si>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</si>
  <si>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</si>
  <si>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</si>
  <si>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</si>
  <si>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Enter relief date</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</si>
  <si>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</si>
  <si>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</si>
  <si>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</si>
  <si>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</si>
  <si>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Update NPA as required</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</si>
  <si>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</si>
  <si>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</si>
  <si>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</si>
  <si>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</si>
  <si>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</si>
  <si>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</si>
  <si>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</si>
  <si>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</si>
  <si>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</si>
  <si>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</si>
  <si>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</si>
  <si>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</si>
  <si>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</si>
  <si>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</si>
  <si>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First PED in Relief Window</t>
  </si>
  <si>
    <t>CNA develops and distributes PROC</t>
  </si>
  <si>
    <t>Enter date PROC is released</t>
  </si>
  <si>
    <t>CNA releases January 2020 R-NRUF showing a PED of January 2025</t>
  </si>
  <si>
    <t>CNA releases July 2020 R-NRUF showing a PED of November 2025</t>
  </si>
  <si>
    <t>CNA releases January 2021 R-NRUF showing a PED of July 2026</t>
  </si>
  <si>
    <t xml:space="preserve">CNA releases July 2021 R-NRUF showing a PED of November 2025 </t>
  </si>
  <si>
    <t>CNA releases January 2022 R-NRUF showing a PED of March 2026</t>
  </si>
  <si>
    <t>CNA releases July 2022 R-NRUF showing a PED of November 2026</t>
  </si>
  <si>
    <t>CNA conducts initial R-NRUF and releases results indicating a PED of June 2025</t>
  </si>
  <si>
    <r>
      <t>RPC Chair submits, to the CISC, the final RPC Chair report indicating that the</t>
    </r>
    <r>
      <rPr>
        <b/>
        <sz val="9"/>
        <color rgb="FFFF0000"/>
        <rFont val="Arial"/>
        <family val="2"/>
      </rPr>
      <t xml:space="preserve"> NPA 416/437/647</t>
    </r>
    <r>
      <rPr>
        <sz val="9"/>
        <color theme="1"/>
        <rFont val="Arial"/>
        <family val="2"/>
      </rPr>
      <t xml:space="preserve"> ad hoc RPC is no longer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</si>
</sst>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mmmm\ yyyy"/>
  </numFmts>
  <fonts count="7" x14ac:knownFonts="1">
    <font>
      <sz val="11"/>
      <color theme="1"/>
      <name val="Calibri"/>
      <family val="2"/>
      <scheme val="minor"/>
    </font>
    <font>
      <b/>
      <sz val="9"/>
      <color theme="1"/>
      <name val="Arial Narrow"/>
      <family val="2"/>
    </font>
    <font>
      <b/>
      <sz val="9"/>
      <color theme="1"/>
      <name val="Arial"/>
      <family val="2"/>
    </font>
    <font>
      <sz val="9"/>
      <color theme="1"/>
      <name val="Arial"/>
      <family val="2"/>
    </font>
    <font>
      <b/>
      <sz val="11"/>
      <color theme="1"/>
      <name val="Calibri"/>
      <family val="2"/>
      <scheme val="minor"/>
    </font>
    <font>
      <b/>
      <sz val="9"/>
      <color rgb="FFFF0000"/>
      <name val="Arial"/>
      <family val="2"/>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79998168889431442"/>
        <bgColor indexed="64"/>
      </patternFill>
    </fill>
  </fills>
  <borders count="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diagonalUp="1">
      <left style="thick">
        <color indexed="64"/>
      </left>
      <right style="thick">
        <color indexed="64"/>
      </right>
      <top style="thick">
        <color indexed="64"/>
      </top>
      <bottom style="thick">
        <color indexed="64"/>
      </bottom>
      <diagonal style="thin">
        <color indexed="64"/>
      </diagonal>
    </border>
  </borders>
  <cellStyleXfs count="1">
    <xf numFmtId="0" fontId="0" fillId="0" borderId="0"/>
  </cellStyleXfs>
  <cellXfs count="29">
    <xf numFmtId="0" fontId="0" fillId="0" borderId="0" xfId="0"/>
    <xf numFmtId="0" fontId="2" fillId="0" borderId="2"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2" fillId="0" borderId="6" xfId="0" applyFont="1" applyBorder="1" applyAlignment="1">
      <alignment vertical="center" wrapText="1"/>
    </xf>
    <xf numFmtId="0" fontId="0" fillId="0" borderId="0" xfId="0" applyAlignment="1">
      <alignment vertical="center"/>
    </xf>
    <xf numFmtId="0" fontId="3" fillId="0" borderId="3" xfId="0" applyFont="1" applyBorder="1" applyAlignment="1">
      <alignment horizontal="center" vertical="center" wrapText="1"/>
    </xf>
    <xf numFmtId="0" fontId="0" fillId="0" borderId="0" xfId="0" applyAlignment="1">
      <alignment horizontal="center"/>
    </xf>
    <xf numFmtId="164" fontId="0" fillId="0" borderId="0" xfId="0" applyNumberFormat="1"/>
    <xf numFmtId="0" fontId="4" fillId="0" borderId="6" xfId="0" applyFont="1" applyBorder="1" applyAlignment="1">
      <alignment horizontal="center"/>
    </xf>
    <xf numFmtId="165" fontId="0" fillId="0" borderId="0" xfId="0" applyNumberFormat="1"/>
    <xf numFmtId="0" fontId="1" fillId="3" borderId="1" xfId="0" applyFont="1" applyFill="1" applyBorder="1" applyAlignment="1">
      <alignment horizontal="center" vertical="center" wrapText="1"/>
    </xf>
    <xf numFmtId="0" fontId="0" fillId="4" borderId="0" xfId="0" applyFill="1" applyAlignment="1">
      <alignment vertical="center"/>
    </xf>
    <xf numFmtId="0" fontId="0" fillId="5" borderId="0" xfId="0" applyFill="1"/>
    <xf numFmtId="0" fontId="0" fillId="2" borderId="0" xfId="0" applyFill="1" applyAlignment="1">
      <alignment horizontal="center"/>
    </xf>
    <xf numFmtId="0" fontId="0" fillId="4" borderId="0" xfId="0" applyFill="1" applyAlignment="1">
      <alignment horizontal="center"/>
    </xf>
    <xf numFmtId="0" fontId="6" fillId="0" borderId="0" xfId="0" applyFont="1" applyAlignment="1">
      <alignment vertical="center"/>
    </xf>
    <xf numFmtId="164" fontId="2" fillId="0" borderId="2" xfId="0" applyNumberFormat="1" applyFont="1" applyBorder="1" applyAlignment="1">
      <alignment vertical="center" wrapText="1"/>
    </xf>
    <xf numFmtId="164" fontId="2" fillId="0" borderId="7" xfId="0" applyNumberFormat="1" applyFont="1" applyBorder="1" applyAlignment="1">
      <alignment vertical="center" wrapText="1"/>
    </xf>
    <xf numFmtId="164" fontId="3" fillId="0" borderId="8" xfId="0" applyNumberFormat="1" applyFont="1" applyBorder="1" applyAlignment="1">
      <alignment vertical="center" wrapText="1"/>
    </xf>
    <xf numFmtId="164" fontId="3" fillId="2" borderId="4" xfId="0" applyNumberFormat="1" applyFont="1" applyFill="1" applyBorder="1" applyAlignment="1">
      <alignment vertical="center" wrapText="1"/>
    </xf>
    <xf numFmtId="164" fontId="3" fillId="3" borderId="4" xfId="0" applyNumberFormat="1" applyFont="1" applyFill="1" applyBorder="1" applyAlignment="1">
      <alignment vertical="center" wrapText="1"/>
    </xf>
    <xf numFmtId="164" fontId="3" fillId="0" borderId="4" xfId="0" applyNumberFormat="1" applyFont="1" applyBorder="1" applyAlignment="1">
      <alignment vertical="center" wrapText="1"/>
    </xf>
    <xf numFmtId="164" fontId="3" fillId="6" borderId="4" xfId="0" applyNumberFormat="1" applyFont="1" applyFill="1" applyBorder="1" applyAlignment="1">
      <alignment vertical="center" wrapText="1"/>
    </xf>
    <xf numFmtId="164" fontId="3" fillId="7" borderId="4" xfId="0" applyNumberFormat="1" applyFont="1" applyFill="1" applyBorder="1" applyAlignment="1">
      <alignment vertical="center" wrapText="1"/>
    </xf>
    <xf numFmtId="164" fontId="0" fillId="6" borderId="0" xfId="0" applyNumberFormat="1" applyFill="1"/>
    <xf numFmtId="164" fontId="0" fillId="7" borderId="0" xfId="0" applyNumberFormat="1" applyFill="1"/>
    <xf numFmtId="166" fontId="0" fillId="0" borderId="0" xfId="0" applyNumberFormat="1"/>
  </cellXfs>
  <cellStyles count="1">
    <cellStyle name="Normal" xfId="0" builtinId="0"/>
  </cellStyles>
  <dxfs count="1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zoomScaleNormal="100" workbookViewId="0">
      <selection activeCell="B9" sqref="B9"/>
    </sheetView>
  </sheetViews>
  <sheetFormatPr defaultRowHeight="15" x14ac:dyDescent="0.25"/>
  <cols>
    <col min="1" max="1" width="9.140625" style="8"/>
    <col min="2" max="2" width="40.7109375" customWidth="1"/>
    <col min="4" max="4" width="16.7109375" style="9" bestFit="1" customWidth="1"/>
    <col min="5" max="5" width="17.28515625" style="9" bestFit="1" customWidth="1"/>
    <col min="6" max="6" width="54.7109375" style="6" customWidth="1"/>
    <col min="11" max="11" width="15.140625" bestFit="1" customWidth="1"/>
  </cols>
  <sheetData>
    <row r="1" spans="1:11" x14ac:dyDescent="0.25">
      <c r="A1" s="14"/>
      <c r="B1" t="s">
        <v>0</v>
      </c>
      <c r="E1" s="27" t="s">
        <v>1</v>
      </c>
      <c r="H1" t="s">
        <v>95</v>
      </c>
      <c r="K1" s="28">
        <v>45292</v>
      </c>
    </row>
    <row r="2" spans="1:11" x14ac:dyDescent="0.25">
      <c r="A2" s="15"/>
      <c r="B2" t="s">
        <v>94</v>
      </c>
      <c r="E2" s="26" t="s">
        <v>2</v>
      </c>
    </row>
    <row r="3" spans="1:11" x14ac:dyDescent="0.25">
      <c r="A3" s="16"/>
      <c r="B3" t="s">
        <v>3</v>
      </c>
    </row>
    <row r="4" spans="1:11" ht="15.75" thickBot="1" x14ac:dyDescent="0.3"/>
    <row r="5" spans="1:11" ht="16.5" thickTop="1" thickBot="1" x14ac:dyDescent="0.3">
      <c r="A5" s="12" t="s">
        <v>4</v>
      </c>
      <c r="B5" s="1" t="s">
        <v>5</v>
      </c>
      <c r="C5" s="1" t="s">
        <v>6</v>
      </c>
      <c r="D5" s="18" t="s">
        <v>7</v>
      </c>
      <c r="E5" s="19" t="s">
        <v>8</v>
      </c>
      <c r="F5" s="5" t="s">
        <v>9</v>
      </c>
    </row>
    <row r="6" spans="1:11" ht="49.5" thickTop="1" thickBot="1" x14ac:dyDescent="0.3">
      <c r="A6" s="7">
        <v>1</v>
      </c>
      <c r="B6" s="2" t="str">
        <f>CONCATENATE("CNA identifies NPA exhaust of ",TEXT(K1,"MMMM YYYY"),"  and notifies by e-mail CRTC staff, CSCN, NANPA &amp; CISC that the NPA will exhaust within the future six year time period")</f>
        <v>CNA identifies NPA exhaust of January 2024  and notifies by e-mail CRTC staff, CSCN, NANPA &amp; CISC that the NPA will exhaust within the future six year time period</v>
      </c>
      <c r="C6" s="2" t="s">
        <v>10</v>
      </c>
      <c r="D6" s="20"/>
      <c r="E6" s="21">
        <v>43550</v>
      </c>
      <c r="F6" s="6" t="s">
        <v>11</v>
      </c>
    </row>
    <row r="7" spans="1:11" ht="25.5" thickTop="1" thickBot="1" x14ac:dyDescent="0.3">
      <c r="A7" s="7">
        <f t="shared" ref="A7:A60" si="0">A6+1</f>
        <v>2</v>
      </c>
      <c r="B7" s="2" t="s">
        <v>104</v>
      </c>
      <c r="C7" s="2" t="s">
        <v>10</v>
      </c>
      <c r="D7" s="21">
        <v>43631</v>
      </c>
      <c r="E7" s="21">
        <v>43728</v>
      </c>
    </row>
    <row r="8" spans="1:11" ht="25.5" thickTop="1" thickBot="1" x14ac:dyDescent="0.3">
      <c r="A8" s="7">
        <f t="shared" si="0"/>
        <v>3</v>
      </c>
      <c r="B8" s="2" t="s">
        <v>98</v>
      </c>
      <c r="C8" s="2" t="s">
        <v>10</v>
      </c>
      <c r="D8" s="20"/>
      <c r="E8" s="21">
        <v>43914</v>
      </c>
    </row>
    <row r="9" spans="1:11" ht="37.5" thickTop="1" thickBot="1" x14ac:dyDescent="0.3">
      <c r="A9" s="7">
        <f t="shared" si="0"/>
        <v>4</v>
      </c>
      <c r="B9" s="2" t="s">
        <v>12</v>
      </c>
      <c r="C9" s="2" t="s">
        <v>13</v>
      </c>
      <c r="D9" s="20"/>
      <c r="E9" s="21">
        <v>43860</v>
      </c>
    </row>
    <row r="10" spans="1:11" ht="25.5" thickTop="1" thickBot="1" x14ac:dyDescent="0.3">
      <c r="A10" s="7">
        <f t="shared" si="0"/>
        <v>5</v>
      </c>
      <c r="B10" s="2" t="s">
        <v>99</v>
      </c>
      <c r="C10" s="2" t="s">
        <v>10</v>
      </c>
      <c r="D10" s="20"/>
      <c r="E10" s="21">
        <v>44061</v>
      </c>
    </row>
    <row r="11" spans="1:11" ht="25.5" thickTop="1" thickBot="1" x14ac:dyDescent="0.3">
      <c r="A11" s="7">
        <f t="shared" si="0"/>
        <v>6</v>
      </c>
      <c r="B11" s="2" t="s">
        <v>100</v>
      </c>
      <c r="C11" s="2" t="s">
        <v>10</v>
      </c>
      <c r="D11" s="20"/>
      <c r="E11" s="21">
        <v>44250</v>
      </c>
    </row>
    <row r="12" spans="1:11" ht="25.5" thickTop="1" thickBot="1" x14ac:dyDescent="0.3">
      <c r="A12" s="7">
        <f t="shared" si="0"/>
        <v>7</v>
      </c>
      <c r="B12" s="2" t="s">
        <v>101</v>
      </c>
      <c r="C12" s="2" t="s">
        <v>10</v>
      </c>
      <c r="D12" s="20"/>
      <c r="E12" s="21">
        <v>44427</v>
      </c>
    </row>
    <row r="13" spans="1:11" ht="25.5" thickTop="1" thickBot="1" x14ac:dyDescent="0.3">
      <c r="A13" s="7">
        <f t="shared" si="0"/>
        <v>8</v>
      </c>
      <c r="B13" s="2" t="s">
        <v>102</v>
      </c>
      <c r="C13" s="2" t="s">
        <v>10</v>
      </c>
      <c r="D13" s="20"/>
      <c r="E13" s="21">
        <v>44621</v>
      </c>
    </row>
    <row r="14" spans="1:11" ht="25.5" thickTop="1" thickBot="1" x14ac:dyDescent="0.3">
      <c r="A14" s="7">
        <f t="shared" si="0"/>
        <v>9</v>
      </c>
      <c r="B14" s="2" t="s">
        <v>103</v>
      </c>
      <c r="C14" s="2" t="s">
        <v>10</v>
      </c>
      <c r="D14" s="20"/>
      <c r="E14" s="21">
        <v>44792</v>
      </c>
    </row>
    <row r="15" spans="1:11" ht="37.5" thickTop="1" thickBot="1" x14ac:dyDescent="0.3">
      <c r="A15" s="7">
        <f t="shared" si="0"/>
        <v>10</v>
      </c>
      <c r="B15" s="2" t="s">
        <v>14</v>
      </c>
      <c r="C15" s="2" t="s">
        <v>15</v>
      </c>
      <c r="D15" s="22">
        <f>$E$9</f>
        <v>43860</v>
      </c>
      <c r="E15" s="22">
        <f>$E$60</f>
        <v>45870</v>
      </c>
      <c r="F15" s="17"/>
    </row>
    <row r="16" spans="1:11" ht="16.5" thickTop="1" thickBot="1" x14ac:dyDescent="0.3">
      <c r="A16" s="7">
        <f t="shared" si="0"/>
        <v>11</v>
      </c>
      <c r="B16" s="2" t="s">
        <v>96</v>
      </c>
      <c r="C16" s="2" t="s">
        <v>10</v>
      </c>
      <c r="D16" s="22">
        <f>$E$6</f>
        <v>43550</v>
      </c>
      <c r="E16" s="21"/>
      <c r="F16" s="17" t="s">
        <v>97</v>
      </c>
    </row>
    <row r="17" spans="1:6" ht="25.5" thickTop="1" thickBot="1" x14ac:dyDescent="0.3">
      <c r="A17" s="7">
        <f t="shared" si="0"/>
        <v>12</v>
      </c>
      <c r="B17" s="2" t="s">
        <v>16</v>
      </c>
      <c r="C17" s="2"/>
      <c r="D17" s="23">
        <f>E16</f>
        <v>0</v>
      </c>
      <c r="E17" s="21"/>
      <c r="F17" s="17"/>
    </row>
    <row r="18" spans="1:6" ht="49.5" thickTop="1" thickBot="1" x14ac:dyDescent="0.3">
      <c r="A18" s="7">
        <f t="shared" si="0"/>
        <v>13</v>
      </c>
      <c r="B18" s="2" t="s">
        <v>17</v>
      </c>
      <c r="C18" s="2" t="s">
        <v>18</v>
      </c>
      <c r="D18" s="21"/>
      <c r="E18" s="21"/>
      <c r="F18" s="17"/>
    </row>
    <row r="19" spans="1:6" ht="25.5" thickTop="1" thickBot="1" x14ac:dyDescent="0.3">
      <c r="A19" s="7">
        <f t="shared" si="0"/>
        <v>14</v>
      </c>
      <c r="B19" s="2" t="s">
        <v>19</v>
      </c>
      <c r="C19" s="2" t="s">
        <v>18</v>
      </c>
      <c r="D19" s="22">
        <f>WORKDAY($E$18,1,Holidays!$B$2:$B$210)</f>
        <v>2</v>
      </c>
      <c r="E19" s="21"/>
      <c r="F19" s="17" t="s">
        <v>20</v>
      </c>
    </row>
    <row r="20" spans="1:6" ht="25.5" thickTop="1" thickBot="1" x14ac:dyDescent="0.3">
      <c r="A20" s="7">
        <f t="shared" si="0"/>
        <v>15</v>
      </c>
      <c r="B20" s="2" t="s">
        <v>21</v>
      </c>
      <c r="C20" s="2" t="s">
        <v>10</v>
      </c>
      <c r="D20" s="22">
        <f>E19</f>
        <v>0</v>
      </c>
      <c r="E20" s="22">
        <f>WORKDAY($E$19,10,Holidays!$B$2:$B$210)</f>
        <v>13</v>
      </c>
    </row>
    <row r="21" spans="1:6" ht="49.5" thickTop="1" thickBot="1" x14ac:dyDescent="0.3">
      <c r="A21" s="7">
        <f t="shared" si="0"/>
        <v>16</v>
      </c>
      <c r="B21" s="2" t="s">
        <v>22</v>
      </c>
      <c r="C21" s="2" t="s">
        <v>23</v>
      </c>
      <c r="D21" s="22">
        <f>E18</f>
        <v>0</v>
      </c>
      <c r="E21" s="22">
        <f>$E$20</f>
        <v>13</v>
      </c>
    </row>
    <row r="22" spans="1:6" ht="37.5" thickTop="1" thickBot="1" x14ac:dyDescent="0.3">
      <c r="A22" s="7">
        <f t="shared" si="0"/>
        <v>17</v>
      </c>
      <c r="B22" s="2" t="s">
        <v>24</v>
      </c>
      <c r="C22" s="2" t="s">
        <v>13</v>
      </c>
      <c r="D22" s="22">
        <f>E20</f>
        <v>13</v>
      </c>
      <c r="E22" s="25"/>
      <c r="F22" s="17" t="s">
        <v>25</v>
      </c>
    </row>
    <row r="23" spans="1:6" ht="16.5" thickTop="1" thickBot="1" x14ac:dyDescent="0.3">
      <c r="A23" s="7">
        <f t="shared" si="0"/>
        <v>18</v>
      </c>
      <c r="B23" s="2" t="s">
        <v>26</v>
      </c>
      <c r="C23" s="2" t="s">
        <v>10</v>
      </c>
      <c r="D23" s="25">
        <f>$E$22</f>
        <v>0</v>
      </c>
      <c r="E23" s="22">
        <f>WORKDAY($D$23,10,Holidays!$B$2:$B$210)</f>
        <v>13</v>
      </c>
    </row>
    <row r="24" spans="1:6" ht="16.5" thickTop="1" thickBot="1" x14ac:dyDescent="0.3">
      <c r="A24" s="7">
        <f t="shared" si="0"/>
        <v>19</v>
      </c>
      <c r="B24" s="2" t="s">
        <v>27</v>
      </c>
      <c r="C24" s="3" t="s">
        <v>28</v>
      </c>
      <c r="D24" s="22">
        <f>$E$23</f>
        <v>13</v>
      </c>
      <c r="E24" s="22">
        <f>WORKDAY($D$24,10,Holidays!$B$2:$B$210)</f>
        <v>27</v>
      </c>
    </row>
    <row r="25" spans="1:6" ht="37.5" thickTop="1" thickBot="1" x14ac:dyDescent="0.3">
      <c r="A25" s="7">
        <f t="shared" si="0"/>
        <v>20</v>
      </c>
      <c r="B25" s="2" t="s">
        <v>29</v>
      </c>
      <c r="C25" s="4" t="s">
        <v>30</v>
      </c>
      <c r="D25" s="25">
        <f>$E$22</f>
        <v>0</v>
      </c>
      <c r="E25" s="24"/>
    </row>
    <row r="26" spans="1:6" ht="61.5" thickTop="1" thickBot="1" x14ac:dyDescent="0.3">
      <c r="A26" s="7">
        <f t="shared" si="0"/>
        <v>21</v>
      </c>
      <c r="B26" s="2" t="s">
        <v>31</v>
      </c>
      <c r="C26" s="2" t="s">
        <v>30</v>
      </c>
      <c r="D26" s="25">
        <f>$E$22</f>
        <v>0</v>
      </c>
      <c r="E26" s="22">
        <f>EDATE($E$55,-9)</f>
        <v>45499</v>
      </c>
    </row>
    <row r="27" spans="1:6" ht="16.5" thickTop="1" thickBot="1" x14ac:dyDescent="0.3">
      <c r="A27" s="7">
        <f t="shared" si="0"/>
        <v>22</v>
      </c>
      <c r="B27" s="2" t="s">
        <v>32</v>
      </c>
      <c r="C27" s="2" t="s">
        <v>10</v>
      </c>
      <c r="D27" s="22">
        <f>$E$24</f>
        <v>27</v>
      </c>
      <c r="E27" s="22">
        <f>WORKDAY($D$27,10,Holidays!$B$2:$B$210)</f>
        <v>41</v>
      </c>
    </row>
    <row r="28" spans="1:6" ht="37.5" thickTop="1" thickBot="1" x14ac:dyDescent="0.3">
      <c r="A28" s="7">
        <f t="shared" si="0"/>
        <v>23</v>
      </c>
      <c r="B28" s="2" t="s">
        <v>33</v>
      </c>
      <c r="C28" s="2" t="s">
        <v>34</v>
      </c>
      <c r="D28" s="22">
        <f>$E$27</f>
        <v>41</v>
      </c>
      <c r="E28" s="22">
        <f>WORKDAY($D$28,10,Holidays!$B$2:$B$210)</f>
        <v>55</v>
      </c>
    </row>
    <row r="29" spans="1:6" ht="49.5" thickTop="1" thickBot="1" x14ac:dyDescent="0.3">
      <c r="A29" s="7">
        <f t="shared" si="0"/>
        <v>24</v>
      </c>
      <c r="B29" s="2" t="s">
        <v>35</v>
      </c>
      <c r="C29" s="2" t="s">
        <v>30</v>
      </c>
      <c r="D29" s="22">
        <f>$E$26</f>
        <v>45499</v>
      </c>
      <c r="E29" s="24">
        <f>$E$55</f>
        <v>45773</v>
      </c>
    </row>
    <row r="30" spans="1:6" ht="37.5" thickTop="1" thickBot="1" x14ac:dyDescent="0.3">
      <c r="A30" s="7">
        <f t="shared" si="0"/>
        <v>25</v>
      </c>
      <c r="B30" s="2" t="s">
        <v>36</v>
      </c>
      <c r="C30" s="2" t="s">
        <v>10</v>
      </c>
      <c r="D30" s="25">
        <f>$E$22</f>
        <v>0</v>
      </c>
      <c r="E30" s="22">
        <f>EDATE($E$55,-6)</f>
        <v>45591</v>
      </c>
    </row>
    <row r="31" spans="1:6" ht="49.5" thickTop="1" thickBot="1" x14ac:dyDescent="0.3">
      <c r="A31" s="7">
        <f t="shared" si="0"/>
        <v>26</v>
      </c>
      <c r="B31" s="2" t="s">
        <v>37</v>
      </c>
      <c r="C31" s="2" t="s">
        <v>30</v>
      </c>
      <c r="D31" s="22">
        <f>$E$26</f>
        <v>45499</v>
      </c>
      <c r="E31" s="23">
        <f>EDATE($E$55,-6)</f>
        <v>45591</v>
      </c>
      <c r="F31" s="6" t="s">
        <v>38</v>
      </c>
    </row>
    <row r="32" spans="1:6" ht="37.5" thickTop="1" thickBot="1" x14ac:dyDescent="0.3">
      <c r="A32" s="7">
        <f t="shared" si="0"/>
        <v>27</v>
      </c>
      <c r="B32" s="2" t="s">
        <v>39</v>
      </c>
      <c r="C32" s="2" t="s">
        <v>30</v>
      </c>
      <c r="D32" s="22">
        <f>$E$31</f>
        <v>45591</v>
      </c>
      <c r="E32" s="22">
        <f>WORKDAY($D$32,10,Holidays!$B$2:$B$210)</f>
        <v>45604</v>
      </c>
    </row>
    <row r="33" spans="1:5" ht="37.5" thickTop="1" thickBot="1" x14ac:dyDescent="0.3">
      <c r="A33" s="7">
        <f t="shared" si="0"/>
        <v>28</v>
      </c>
      <c r="B33" s="2" t="s">
        <v>40</v>
      </c>
      <c r="C33" s="2" t="s">
        <v>41</v>
      </c>
      <c r="D33" s="22">
        <f>$E$32</f>
        <v>45604</v>
      </c>
      <c r="E33" s="22">
        <f>WORKDAY($D$33,10,Holidays!$B$2:$B$210)</f>
        <v>45618</v>
      </c>
    </row>
    <row r="34" spans="1:5" ht="25.5" thickTop="1" thickBot="1" x14ac:dyDescent="0.3">
      <c r="A34" s="7">
        <f t="shared" si="0"/>
        <v>29</v>
      </c>
      <c r="B34" s="2" t="s">
        <v>42</v>
      </c>
      <c r="C34" s="2" t="s">
        <v>28</v>
      </c>
      <c r="D34" s="22">
        <f>$E$33</f>
        <v>45618</v>
      </c>
      <c r="E34" s="22">
        <f>WORKDAY($D$34,10,Holidays!$B$2:$B$210)</f>
        <v>45632</v>
      </c>
    </row>
    <row r="35" spans="1:5" ht="61.5" thickTop="1" thickBot="1" x14ac:dyDescent="0.3">
      <c r="A35" s="7">
        <f t="shared" si="0"/>
        <v>30</v>
      </c>
      <c r="B35" s="2" t="s">
        <v>43</v>
      </c>
      <c r="C35" s="2" t="s">
        <v>44</v>
      </c>
      <c r="D35" s="22">
        <f>$E$28</f>
        <v>55</v>
      </c>
      <c r="E35" s="22">
        <f>$E$47</f>
        <v>45617</v>
      </c>
    </row>
    <row r="36" spans="1:5" ht="73.5" thickTop="1" thickBot="1" x14ac:dyDescent="0.3">
      <c r="A36" s="7">
        <f t="shared" si="0"/>
        <v>31</v>
      </c>
      <c r="B36" s="2" t="s">
        <v>45</v>
      </c>
      <c r="C36" s="2" t="s">
        <v>46</v>
      </c>
      <c r="D36" s="25">
        <f t="shared" ref="D36:D46" si="1">$E$22</f>
        <v>0</v>
      </c>
      <c r="E36" s="24">
        <f t="shared" ref="E36:E46" si="2">$E$55</f>
        <v>45773</v>
      </c>
    </row>
    <row r="37" spans="1:5" ht="37.5" thickTop="1" thickBot="1" x14ac:dyDescent="0.3">
      <c r="A37" s="7">
        <f t="shared" si="0"/>
        <v>32</v>
      </c>
      <c r="B37" s="2" t="s">
        <v>47</v>
      </c>
      <c r="C37" s="2" t="s">
        <v>48</v>
      </c>
      <c r="D37" s="25">
        <f t="shared" si="1"/>
        <v>0</v>
      </c>
      <c r="E37" s="24">
        <f t="shared" si="2"/>
        <v>45773</v>
      </c>
    </row>
    <row r="38" spans="1:5" ht="49.5" thickTop="1" thickBot="1" x14ac:dyDescent="0.3">
      <c r="A38" s="7">
        <f t="shared" si="0"/>
        <v>33</v>
      </c>
      <c r="B38" s="2" t="s">
        <v>49</v>
      </c>
      <c r="C38" s="2" t="s">
        <v>50</v>
      </c>
      <c r="D38" s="25">
        <f t="shared" si="1"/>
        <v>0</v>
      </c>
      <c r="E38" s="24">
        <f t="shared" si="2"/>
        <v>45773</v>
      </c>
    </row>
    <row r="39" spans="1:5" ht="37.5" thickTop="1" thickBot="1" x14ac:dyDescent="0.3">
      <c r="A39" s="7">
        <f t="shared" si="0"/>
        <v>34</v>
      </c>
      <c r="B39" s="2" t="s">
        <v>51</v>
      </c>
      <c r="C39" s="2" t="s">
        <v>30</v>
      </c>
      <c r="D39" s="25">
        <f t="shared" si="1"/>
        <v>0</v>
      </c>
      <c r="E39" s="24">
        <f t="shared" si="2"/>
        <v>45773</v>
      </c>
    </row>
    <row r="40" spans="1:5" ht="61.5" thickTop="1" thickBot="1" x14ac:dyDescent="0.3">
      <c r="A40" s="7">
        <f t="shared" si="0"/>
        <v>35</v>
      </c>
      <c r="B40" s="2" t="s">
        <v>52</v>
      </c>
      <c r="C40" s="2" t="s">
        <v>53</v>
      </c>
      <c r="D40" s="25">
        <f t="shared" si="1"/>
        <v>0</v>
      </c>
      <c r="E40" s="24">
        <f t="shared" si="2"/>
        <v>45773</v>
      </c>
    </row>
    <row r="41" spans="1:5" ht="61.5" thickTop="1" thickBot="1" x14ac:dyDescent="0.3">
      <c r="A41" s="7">
        <f t="shared" si="0"/>
        <v>36</v>
      </c>
      <c r="B41" s="2" t="s">
        <v>54</v>
      </c>
      <c r="C41" s="2" t="s">
        <v>55</v>
      </c>
      <c r="D41" s="25">
        <f t="shared" si="1"/>
        <v>0</v>
      </c>
      <c r="E41" s="24">
        <f t="shared" si="2"/>
        <v>45773</v>
      </c>
    </row>
    <row r="42" spans="1:5" ht="37.5" thickTop="1" thickBot="1" x14ac:dyDescent="0.3">
      <c r="A42" s="7">
        <f t="shared" si="0"/>
        <v>37</v>
      </c>
      <c r="B42" s="2" t="s">
        <v>56</v>
      </c>
      <c r="C42" s="2" t="s">
        <v>30</v>
      </c>
      <c r="D42" s="25">
        <f t="shared" si="1"/>
        <v>0</v>
      </c>
      <c r="E42" s="24">
        <f t="shared" si="2"/>
        <v>45773</v>
      </c>
    </row>
    <row r="43" spans="1:5" ht="37.5" thickTop="1" thickBot="1" x14ac:dyDescent="0.3">
      <c r="A43" s="7">
        <f t="shared" si="0"/>
        <v>38</v>
      </c>
      <c r="B43" s="2" t="s">
        <v>57</v>
      </c>
      <c r="C43" s="2" t="s">
        <v>30</v>
      </c>
      <c r="D43" s="25">
        <f t="shared" si="1"/>
        <v>0</v>
      </c>
      <c r="E43" s="24">
        <f t="shared" si="2"/>
        <v>45773</v>
      </c>
    </row>
    <row r="44" spans="1:5" ht="37.5" thickTop="1" thickBot="1" x14ac:dyDescent="0.3">
      <c r="A44" s="7">
        <f t="shared" si="0"/>
        <v>39</v>
      </c>
      <c r="B44" s="2" t="s">
        <v>58</v>
      </c>
      <c r="C44" s="2" t="s">
        <v>59</v>
      </c>
      <c r="D44" s="25">
        <f t="shared" si="1"/>
        <v>0</v>
      </c>
      <c r="E44" s="24">
        <f t="shared" si="2"/>
        <v>45773</v>
      </c>
    </row>
    <row r="45" spans="1:5" ht="49.5" thickTop="1" thickBot="1" x14ac:dyDescent="0.3">
      <c r="A45" s="7">
        <f t="shared" si="0"/>
        <v>40</v>
      </c>
      <c r="B45" s="2" t="s">
        <v>60</v>
      </c>
      <c r="C45" s="2" t="s">
        <v>61</v>
      </c>
      <c r="D45" s="25">
        <f t="shared" si="1"/>
        <v>0</v>
      </c>
      <c r="E45" s="24">
        <f t="shared" si="2"/>
        <v>45773</v>
      </c>
    </row>
    <row r="46" spans="1:5" ht="37.5" thickTop="1" thickBot="1" x14ac:dyDescent="0.3">
      <c r="A46" s="7">
        <f t="shared" si="0"/>
        <v>41</v>
      </c>
      <c r="B46" s="2" t="s">
        <v>62</v>
      </c>
      <c r="C46" s="2" t="s">
        <v>63</v>
      </c>
      <c r="D46" s="25">
        <f t="shared" si="1"/>
        <v>0</v>
      </c>
      <c r="E46" s="22">
        <f t="shared" si="2"/>
        <v>45773</v>
      </c>
    </row>
    <row r="47" spans="1:5" ht="61.5" thickTop="1" thickBot="1" x14ac:dyDescent="0.3">
      <c r="A47" s="7">
        <f t="shared" si="0"/>
        <v>42</v>
      </c>
      <c r="B47" s="2" t="s">
        <v>64</v>
      </c>
      <c r="C47" s="2" t="s">
        <v>30</v>
      </c>
      <c r="D47" s="22">
        <f>EDATE($E$50,-6)</f>
        <v>45499</v>
      </c>
      <c r="E47" s="22">
        <f>$E$50-66</f>
        <v>45617</v>
      </c>
    </row>
    <row r="48" spans="1:5" ht="73.5" thickTop="1" thickBot="1" x14ac:dyDescent="0.3">
      <c r="A48" s="7">
        <f t="shared" si="0"/>
        <v>43</v>
      </c>
      <c r="B48" s="2" t="s">
        <v>65</v>
      </c>
      <c r="C48" s="2" t="s">
        <v>66</v>
      </c>
      <c r="D48" s="25">
        <f>$E$22</f>
        <v>0</v>
      </c>
      <c r="E48" s="22">
        <f>$E$50</f>
        <v>45683</v>
      </c>
    </row>
    <row r="49" spans="1:6" ht="49.5" thickTop="1" thickBot="1" x14ac:dyDescent="0.3">
      <c r="A49" s="7">
        <f t="shared" si="0"/>
        <v>44</v>
      </c>
      <c r="B49" s="2" t="s">
        <v>67</v>
      </c>
      <c r="C49" s="2" t="s">
        <v>30</v>
      </c>
      <c r="D49" s="25">
        <f>$E$22</f>
        <v>0</v>
      </c>
      <c r="E49" s="22">
        <f>$E$50</f>
        <v>45683</v>
      </c>
    </row>
    <row r="50" spans="1:6" ht="49.5" thickTop="1" thickBot="1" x14ac:dyDescent="0.3">
      <c r="A50" s="7">
        <f t="shared" si="0"/>
        <v>45</v>
      </c>
      <c r="B50" s="2" t="s">
        <v>68</v>
      </c>
      <c r="C50" s="2" t="s">
        <v>30</v>
      </c>
      <c r="D50" s="20"/>
      <c r="E50" s="22">
        <f>EDATE($E$55,-3)</f>
        <v>45683</v>
      </c>
    </row>
    <row r="51" spans="1:6" ht="49.5" thickTop="1" thickBot="1" x14ac:dyDescent="0.3">
      <c r="A51" s="7">
        <f t="shared" si="0"/>
        <v>46</v>
      </c>
      <c r="B51" s="2" t="s">
        <v>69</v>
      </c>
      <c r="C51" s="2" t="s">
        <v>66</v>
      </c>
      <c r="D51" s="22">
        <f>$E$50</f>
        <v>45683</v>
      </c>
      <c r="E51" s="22">
        <f>WORKDAY($E$55,20,Holidays!$B$2:$B$210)</f>
        <v>45800</v>
      </c>
      <c r="F51" s="13" t="s">
        <v>70</v>
      </c>
    </row>
    <row r="52" spans="1:6" ht="37.5" thickTop="1" thickBot="1" x14ac:dyDescent="0.3">
      <c r="A52" s="7">
        <f t="shared" si="0"/>
        <v>47</v>
      </c>
      <c r="B52" s="2" t="s">
        <v>71</v>
      </c>
      <c r="C52" s="2" t="s">
        <v>30</v>
      </c>
      <c r="D52" s="22">
        <f>$E$50</f>
        <v>45683</v>
      </c>
      <c r="E52" s="22">
        <f>WORKDAY($D$52,10,Holidays!$B$2:$B$210)</f>
        <v>45695</v>
      </c>
    </row>
    <row r="53" spans="1:6" ht="37.5" thickTop="1" thickBot="1" x14ac:dyDescent="0.3">
      <c r="A53" s="7">
        <f t="shared" si="0"/>
        <v>48</v>
      </c>
      <c r="B53" s="2" t="s">
        <v>72</v>
      </c>
      <c r="C53" s="2" t="s">
        <v>41</v>
      </c>
      <c r="D53" s="22">
        <f>$E$52</f>
        <v>45695</v>
      </c>
      <c r="E53" s="22">
        <f>WORKDAY($D$53,10,Holidays!$B$2:$B$210)</f>
        <v>45709</v>
      </c>
    </row>
    <row r="54" spans="1:6" ht="25.5" thickTop="1" thickBot="1" x14ac:dyDescent="0.3">
      <c r="A54" s="7">
        <f t="shared" si="0"/>
        <v>49</v>
      </c>
      <c r="B54" s="2" t="s">
        <v>73</v>
      </c>
      <c r="C54" s="2" t="s">
        <v>28</v>
      </c>
      <c r="D54" s="22">
        <f>WORKDAY($D$53,10,Holidays!$B$2:$B$210)</f>
        <v>45709</v>
      </c>
      <c r="E54" s="22">
        <f>WORKDAY($D$54,10,Holidays!$B$2:$B$210)</f>
        <v>45723</v>
      </c>
    </row>
    <row r="55" spans="1:6" ht="25.5" thickTop="1" thickBot="1" x14ac:dyDescent="0.3">
      <c r="A55" s="7">
        <f t="shared" si="0"/>
        <v>50</v>
      </c>
      <c r="B55" s="2" t="s">
        <v>74</v>
      </c>
      <c r="C55" s="2"/>
      <c r="D55" s="20"/>
      <c r="E55" s="21">
        <v>45773</v>
      </c>
      <c r="F55" s="6" t="s">
        <v>75</v>
      </c>
    </row>
    <row r="56" spans="1:6" ht="37.5" thickTop="1" thickBot="1" x14ac:dyDescent="0.3">
      <c r="A56" s="7">
        <f t="shared" si="0"/>
        <v>51</v>
      </c>
      <c r="B56" s="2" t="s">
        <v>76</v>
      </c>
      <c r="C56" s="2" t="s">
        <v>30</v>
      </c>
      <c r="D56" s="22">
        <f>WORKDAY(E55,1,Holidays!$B$2:$B$210)</f>
        <v>45775</v>
      </c>
      <c r="E56" s="22">
        <f>WORKDAY($D$56,10,Holidays!$B$2:$B$210)</f>
        <v>45789</v>
      </c>
    </row>
    <row r="57" spans="1:6" ht="37.5" thickTop="1" thickBot="1" x14ac:dyDescent="0.3">
      <c r="A57" s="7">
        <f t="shared" si="0"/>
        <v>52</v>
      </c>
      <c r="B57" s="2" t="s">
        <v>77</v>
      </c>
      <c r="C57" s="2" t="s">
        <v>41</v>
      </c>
      <c r="D57" s="22">
        <f>WORKDAY($E$56,1,Holidays!$B$2:$B$210)</f>
        <v>45790</v>
      </c>
      <c r="E57" s="22">
        <f>WORKDAY($D$59,1,Holidays!$B$2:$B$210)</f>
        <v>45803</v>
      </c>
    </row>
    <row r="58" spans="1:6" ht="25.5" thickTop="1" thickBot="1" x14ac:dyDescent="0.3">
      <c r="A58" s="7">
        <f t="shared" si="0"/>
        <v>53</v>
      </c>
      <c r="B58" s="2" t="s">
        <v>78</v>
      </c>
      <c r="C58" s="2" t="s">
        <v>28</v>
      </c>
      <c r="D58" s="22">
        <f>WORKDAY($D$59,1,Holidays!$B$2:$B$210)</f>
        <v>45803</v>
      </c>
      <c r="E58" s="22">
        <f>WORKDAY($D$58,10,Holidays!$B$2:$B$210)</f>
        <v>45817</v>
      </c>
      <c r="F58" s="13" t="s">
        <v>70</v>
      </c>
    </row>
    <row r="59" spans="1:6" ht="49.5" thickTop="1" thickBot="1" x14ac:dyDescent="0.3">
      <c r="A59" s="7">
        <f t="shared" si="0"/>
        <v>54</v>
      </c>
      <c r="B59" s="3" t="s">
        <v>79</v>
      </c>
      <c r="C59" s="3" t="s">
        <v>30</v>
      </c>
      <c r="D59" s="22">
        <f>WORKDAY($E$55,20,Holidays!$B$2:$B$210)</f>
        <v>45800</v>
      </c>
      <c r="E59" s="22">
        <f>WORKDAY($D$59,25,Holidays!$B$2:$B$210)</f>
        <v>45835</v>
      </c>
    </row>
    <row r="60" spans="1:6" ht="37.5" thickTop="1" thickBot="1" x14ac:dyDescent="0.3">
      <c r="A60" s="7">
        <f t="shared" si="0"/>
        <v>55</v>
      </c>
      <c r="B60" s="4" t="s">
        <v>105</v>
      </c>
      <c r="C60" s="4" t="s">
        <v>15</v>
      </c>
      <c r="D60" s="22">
        <f>$E$59</f>
        <v>45835</v>
      </c>
      <c r="E60" s="22">
        <f>WORKDAY($D$60,25,Holidays!$B$2:$B$210)</f>
        <v>45870</v>
      </c>
      <c r="F60" s="6" t="s">
        <v>80</v>
      </c>
    </row>
    <row r="61" spans="1:6" ht="15.75" thickTop="1" x14ac:dyDescent="0.25"/>
  </sheetData>
  <conditionalFormatting sqref="D56:E60 D27:E30 E23:E26">
    <cfRule type="expression" dxfId="18" priority="19">
      <formula>MONTH(D23)=1</formula>
    </cfRule>
    <cfRule type="expression" dxfId="17" priority="21">
      <formula>MONTH(D23)=12</formula>
    </cfRule>
  </conditionalFormatting>
  <conditionalFormatting sqref="E57">
    <cfRule type="expression" dxfId="16" priority="20">
      <formula>MONTH(E57)=12</formula>
    </cfRule>
  </conditionalFormatting>
  <conditionalFormatting sqref="E20:E21">
    <cfRule type="expression" dxfId="15" priority="1">
      <formula>MONTH(E20)=1</formula>
    </cfRule>
    <cfRule type="expression" dxfId="14" priority="2">
      <formula>MONTH(E20)=12</formula>
    </cfRule>
  </conditionalFormatting>
  <conditionalFormatting sqref="D51:D54">
    <cfRule type="expression" dxfId="13" priority="17">
      <formula>MONTH(D51)=1</formula>
    </cfRule>
    <cfRule type="expression" dxfId="12" priority="18">
      <formula>MONTH(D51)=12</formula>
    </cfRule>
  </conditionalFormatting>
  <conditionalFormatting sqref="D47:D49">
    <cfRule type="expression" dxfId="11" priority="15">
      <formula>MONTH(D47)=1</formula>
    </cfRule>
    <cfRule type="expression" dxfId="10" priority="16">
      <formula>MONTH(D47)=12</formula>
    </cfRule>
  </conditionalFormatting>
  <conditionalFormatting sqref="E48:E54">
    <cfRule type="expression" dxfId="9" priority="13">
      <formula>MONTH(E48)=1</formula>
    </cfRule>
    <cfRule type="expression" dxfId="8" priority="14">
      <formula>MONTH(E48)=12</formula>
    </cfRule>
  </conditionalFormatting>
  <conditionalFormatting sqref="D36:D46">
    <cfRule type="expression" dxfId="7" priority="11">
      <formula>MONTH(D36)=1</formula>
    </cfRule>
    <cfRule type="expression" dxfId="6" priority="12">
      <formula>MONTH(D36)=12</formula>
    </cfRule>
  </conditionalFormatting>
  <conditionalFormatting sqref="E36:E47 D34:E38 E32:E33">
    <cfRule type="expression" dxfId="5" priority="9">
      <formula>MONTH(D32)=1</formula>
    </cfRule>
    <cfRule type="expression" dxfId="4" priority="10">
      <formula>MONTH(D32)=12</formula>
    </cfRule>
  </conditionalFormatting>
  <conditionalFormatting sqref="D31:D33">
    <cfRule type="expression" dxfId="3" priority="7">
      <formula>MONTH(D31)=1</formula>
    </cfRule>
    <cfRule type="expression" dxfId="2" priority="8">
      <formula>MONTH(D31)=12</formula>
    </cfRule>
  </conditionalFormatting>
  <conditionalFormatting sqref="D19:D26">
    <cfRule type="expression" dxfId="1" priority="3">
      <formula>MONTH(D19)=1</formula>
    </cfRule>
    <cfRule type="expression" dxfId="0" priority="4">
      <formula>MONTH(D19)=12</formula>
    </cfRule>
  </conditionalFormatting>
  <pageMargins left="0.25" right="0.25" top="0.5" bottom="0.5" header="0.05" footer="0.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0"/>
  <sheetViews>
    <sheetView topLeftCell="A79" workbookViewId="0">
      <selection activeCell="B125" sqref="B125"/>
    </sheetView>
  </sheetViews>
  <sheetFormatPr defaultRowHeight="15" x14ac:dyDescent="0.25"/>
  <cols>
    <col min="1" max="1" width="14.28515625" bestFit="1" customWidth="1"/>
    <col min="2" max="2" width="18.140625" style="9" bestFit="1" customWidth="1"/>
    <col min="3" max="3" width="20.7109375" customWidth="1"/>
  </cols>
  <sheetData>
    <row r="1" spans="1:3" x14ac:dyDescent="0.25">
      <c r="C1" s="10">
        <v>2016</v>
      </c>
    </row>
    <row r="2" spans="1:3" x14ac:dyDescent="0.25">
      <c r="A2" s="11">
        <f>B2</f>
        <v>42370</v>
      </c>
      <c r="B2" s="9">
        <v>42370</v>
      </c>
      <c r="C2" t="s">
        <v>81</v>
      </c>
    </row>
    <row r="3" spans="1:3" x14ac:dyDescent="0.25">
      <c r="A3" s="11">
        <f t="shared" ref="A3:A14" si="0">B3</f>
        <v>42415</v>
      </c>
      <c r="B3" s="9">
        <v>42415</v>
      </c>
      <c r="C3" t="s">
        <v>82</v>
      </c>
    </row>
    <row r="4" spans="1:3" x14ac:dyDescent="0.25">
      <c r="A4" s="11">
        <f t="shared" si="0"/>
        <v>42454</v>
      </c>
      <c r="B4" s="9">
        <v>42454</v>
      </c>
      <c r="C4" t="s">
        <v>83</v>
      </c>
    </row>
    <row r="5" spans="1:3" x14ac:dyDescent="0.25">
      <c r="A5" s="11">
        <f t="shared" si="0"/>
        <v>42457</v>
      </c>
      <c r="B5" s="9">
        <v>42457</v>
      </c>
      <c r="C5" t="s">
        <v>84</v>
      </c>
    </row>
    <row r="6" spans="1:3" x14ac:dyDescent="0.25">
      <c r="A6" s="11">
        <f t="shared" si="0"/>
        <v>42513</v>
      </c>
      <c r="B6" s="9">
        <v>42513</v>
      </c>
      <c r="C6" t="s">
        <v>85</v>
      </c>
    </row>
    <row r="7" spans="1:3" x14ac:dyDescent="0.25">
      <c r="A7" s="11">
        <f t="shared" si="0"/>
        <v>42545</v>
      </c>
      <c r="B7" s="9">
        <v>42545</v>
      </c>
      <c r="C7" t="s">
        <v>86</v>
      </c>
    </row>
    <row r="8" spans="1:3" x14ac:dyDescent="0.25">
      <c r="A8" s="11">
        <f t="shared" si="0"/>
        <v>42370</v>
      </c>
      <c r="B8" s="9">
        <v>42370</v>
      </c>
      <c r="C8" t="s">
        <v>87</v>
      </c>
    </row>
    <row r="9" spans="1:3" x14ac:dyDescent="0.25">
      <c r="A9" s="11">
        <f t="shared" si="0"/>
        <v>42583</v>
      </c>
      <c r="B9" s="9">
        <v>42583</v>
      </c>
      <c r="C9" t="s">
        <v>88</v>
      </c>
    </row>
    <row r="10" spans="1:3" x14ac:dyDescent="0.25">
      <c r="A10" s="11">
        <f t="shared" si="0"/>
        <v>42618</v>
      </c>
      <c r="B10" s="9">
        <v>42618</v>
      </c>
      <c r="C10" t="s">
        <v>89</v>
      </c>
    </row>
    <row r="11" spans="1:3" x14ac:dyDescent="0.25">
      <c r="A11" s="11">
        <f t="shared" si="0"/>
        <v>42653</v>
      </c>
      <c r="B11" s="9">
        <v>42653</v>
      </c>
      <c r="C11" t="s">
        <v>90</v>
      </c>
    </row>
    <row r="12" spans="1:3" x14ac:dyDescent="0.25">
      <c r="A12" s="11">
        <f t="shared" si="0"/>
        <v>42685</v>
      </c>
      <c r="B12" s="9">
        <v>42685</v>
      </c>
      <c r="C12" t="s">
        <v>91</v>
      </c>
    </row>
    <row r="13" spans="1:3" x14ac:dyDescent="0.25">
      <c r="A13" s="11">
        <f t="shared" si="0"/>
        <v>42730</v>
      </c>
      <c r="B13" s="9">
        <v>42730</v>
      </c>
      <c r="C13" t="s">
        <v>92</v>
      </c>
    </row>
    <row r="14" spans="1:3" x14ac:dyDescent="0.25">
      <c r="A14" s="11">
        <f t="shared" si="0"/>
        <v>42731</v>
      </c>
      <c r="B14" s="9">
        <v>42731</v>
      </c>
      <c r="C14" t="s">
        <v>93</v>
      </c>
    </row>
    <row r="15" spans="1:3" x14ac:dyDescent="0.25">
      <c r="C15" s="10">
        <f>C1+1</f>
        <v>2017</v>
      </c>
    </row>
    <row r="16" spans="1:3" x14ac:dyDescent="0.25">
      <c r="A16" s="11">
        <f>B16</f>
        <v>42737</v>
      </c>
      <c r="B16" s="9">
        <v>42737</v>
      </c>
      <c r="C16" t="s">
        <v>81</v>
      </c>
    </row>
    <row r="17" spans="1:3" x14ac:dyDescent="0.25">
      <c r="A17" s="11">
        <f t="shared" ref="A17:A28" si="1">B17</f>
        <v>42786</v>
      </c>
      <c r="B17" s="9">
        <v>42786</v>
      </c>
      <c r="C17" t="s">
        <v>82</v>
      </c>
    </row>
    <row r="18" spans="1:3" x14ac:dyDescent="0.25">
      <c r="A18" s="11">
        <f t="shared" si="1"/>
        <v>42839</v>
      </c>
      <c r="B18" s="9">
        <v>42839</v>
      </c>
      <c r="C18" t="s">
        <v>83</v>
      </c>
    </row>
    <row r="19" spans="1:3" x14ac:dyDescent="0.25">
      <c r="A19" s="11">
        <f t="shared" si="1"/>
        <v>42842</v>
      </c>
      <c r="B19" s="9">
        <v>42842</v>
      </c>
      <c r="C19" t="s">
        <v>84</v>
      </c>
    </row>
    <row r="20" spans="1:3" x14ac:dyDescent="0.25">
      <c r="A20" s="11">
        <f t="shared" si="1"/>
        <v>42877</v>
      </c>
      <c r="B20" s="9">
        <v>42877</v>
      </c>
      <c r="C20" t="s">
        <v>85</v>
      </c>
    </row>
    <row r="21" spans="1:3" x14ac:dyDescent="0.25">
      <c r="A21" s="11">
        <f t="shared" si="1"/>
        <v>42909</v>
      </c>
      <c r="B21" s="9">
        <v>42909</v>
      </c>
      <c r="C21" t="s">
        <v>86</v>
      </c>
    </row>
    <row r="22" spans="1:3" x14ac:dyDescent="0.25">
      <c r="A22" s="11">
        <f t="shared" si="1"/>
        <v>42919</v>
      </c>
      <c r="B22" s="9">
        <v>42919</v>
      </c>
      <c r="C22" t="s">
        <v>87</v>
      </c>
    </row>
    <row r="23" spans="1:3" x14ac:dyDescent="0.25">
      <c r="A23" s="11">
        <f t="shared" si="1"/>
        <v>42954</v>
      </c>
      <c r="B23" s="9">
        <v>42954</v>
      </c>
      <c r="C23" t="s">
        <v>88</v>
      </c>
    </row>
    <row r="24" spans="1:3" x14ac:dyDescent="0.25">
      <c r="A24" s="11">
        <f t="shared" si="1"/>
        <v>42982</v>
      </c>
      <c r="B24" s="9">
        <v>42982</v>
      </c>
      <c r="C24" t="s">
        <v>89</v>
      </c>
    </row>
    <row r="25" spans="1:3" x14ac:dyDescent="0.25">
      <c r="A25" s="11">
        <f t="shared" si="1"/>
        <v>43017</v>
      </c>
      <c r="B25" s="9">
        <v>43017</v>
      </c>
      <c r="C25" t="s">
        <v>90</v>
      </c>
    </row>
    <row r="26" spans="1:3" x14ac:dyDescent="0.25">
      <c r="A26" s="11">
        <f t="shared" si="1"/>
        <v>43052</v>
      </c>
      <c r="B26" s="9">
        <v>43052</v>
      </c>
      <c r="C26" t="s">
        <v>91</v>
      </c>
    </row>
    <row r="27" spans="1:3" x14ac:dyDescent="0.25">
      <c r="A27" s="11">
        <f t="shared" si="1"/>
        <v>43094</v>
      </c>
      <c r="B27" s="9">
        <v>43094</v>
      </c>
      <c r="C27" t="s">
        <v>92</v>
      </c>
    </row>
    <row r="28" spans="1:3" x14ac:dyDescent="0.25">
      <c r="A28" s="11">
        <f t="shared" si="1"/>
        <v>43095</v>
      </c>
      <c r="B28" s="9">
        <v>43095</v>
      </c>
      <c r="C28" t="s">
        <v>93</v>
      </c>
    </row>
    <row r="29" spans="1:3" x14ac:dyDescent="0.25">
      <c r="C29" s="10">
        <f>C15+1</f>
        <v>2018</v>
      </c>
    </row>
    <row r="30" spans="1:3" x14ac:dyDescent="0.25">
      <c r="A30" s="11">
        <f>B30</f>
        <v>43101</v>
      </c>
      <c r="B30" s="9">
        <v>43101</v>
      </c>
      <c r="C30" t="s">
        <v>81</v>
      </c>
    </row>
    <row r="31" spans="1:3" x14ac:dyDescent="0.25">
      <c r="A31" s="11">
        <f t="shared" ref="A31:A42" si="2">B31</f>
        <v>43150</v>
      </c>
      <c r="B31" s="9">
        <v>43150</v>
      </c>
      <c r="C31" t="s">
        <v>82</v>
      </c>
    </row>
    <row r="32" spans="1:3" x14ac:dyDescent="0.25">
      <c r="A32" s="11">
        <f t="shared" si="2"/>
        <v>43189</v>
      </c>
      <c r="B32" s="9">
        <v>43189</v>
      </c>
      <c r="C32" t="s">
        <v>83</v>
      </c>
    </row>
    <row r="33" spans="1:3" x14ac:dyDescent="0.25">
      <c r="A33" s="11">
        <f t="shared" si="2"/>
        <v>43192</v>
      </c>
      <c r="B33" s="9">
        <v>43192</v>
      </c>
      <c r="C33" t="s">
        <v>84</v>
      </c>
    </row>
    <row r="34" spans="1:3" x14ac:dyDescent="0.25">
      <c r="A34" s="11">
        <f t="shared" si="2"/>
        <v>43241</v>
      </c>
      <c r="B34" s="9">
        <v>43241</v>
      </c>
      <c r="C34" t="s">
        <v>85</v>
      </c>
    </row>
    <row r="35" spans="1:3" x14ac:dyDescent="0.25">
      <c r="A35" s="11">
        <f t="shared" si="2"/>
        <v>43273</v>
      </c>
      <c r="B35" s="9">
        <v>43273</v>
      </c>
      <c r="C35" t="s">
        <v>86</v>
      </c>
    </row>
    <row r="36" spans="1:3" x14ac:dyDescent="0.25">
      <c r="A36" s="11">
        <f t="shared" si="2"/>
        <v>43283</v>
      </c>
      <c r="B36" s="9">
        <v>43283</v>
      </c>
      <c r="C36" t="s">
        <v>87</v>
      </c>
    </row>
    <row r="37" spans="1:3" x14ac:dyDescent="0.25">
      <c r="A37" s="11">
        <f t="shared" si="2"/>
        <v>43318</v>
      </c>
      <c r="B37" s="9">
        <v>43318</v>
      </c>
      <c r="C37" t="s">
        <v>88</v>
      </c>
    </row>
    <row r="38" spans="1:3" x14ac:dyDescent="0.25">
      <c r="A38" s="11">
        <f t="shared" si="2"/>
        <v>43346</v>
      </c>
      <c r="B38" s="9">
        <v>43346</v>
      </c>
      <c r="C38" t="s">
        <v>89</v>
      </c>
    </row>
    <row r="39" spans="1:3" x14ac:dyDescent="0.25">
      <c r="A39" s="11">
        <f t="shared" si="2"/>
        <v>43381</v>
      </c>
      <c r="B39" s="9">
        <v>43381</v>
      </c>
      <c r="C39" t="s">
        <v>90</v>
      </c>
    </row>
    <row r="40" spans="1:3" x14ac:dyDescent="0.25">
      <c r="A40" s="11">
        <f t="shared" si="2"/>
        <v>43416</v>
      </c>
      <c r="B40" s="9">
        <v>43416</v>
      </c>
      <c r="C40" t="s">
        <v>91</v>
      </c>
    </row>
    <row r="41" spans="1:3" x14ac:dyDescent="0.25">
      <c r="A41" s="11">
        <f t="shared" si="2"/>
        <v>43459</v>
      </c>
      <c r="B41" s="9">
        <v>43459</v>
      </c>
      <c r="C41" t="s">
        <v>92</v>
      </c>
    </row>
    <row r="42" spans="1:3" x14ac:dyDescent="0.25">
      <c r="A42" s="11">
        <f t="shared" si="2"/>
        <v>43460</v>
      </c>
      <c r="B42" s="9">
        <v>43460</v>
      </c>
      <c r="C42" t="s">
        <v>93</v>
      </c>
    </row>
    <row r="43" spans="1:3" x14ac:dyDescent="0.25">
      <c r="C43" s="10">
        <f>C29+1</f>
        <v>2019</v>
      </c>
    </row>
    <row r="44" spans="1:3" x14ac:dyDescent="0.25">
      <c r="A44" s="11">
        <f>B44</f>
        <v>43466</v>
      </c>
      <c r="B44" s="9">
        <v>43466</v>
      </c>
      <c r="C44" t="s">
        <v>81</v>
      </c>
    </row>
    <row r="45" spans="1:3" x14ac:dyDescent="0.25">
      <c r="A45" s="11">
        <f t="shared" ref="A45:A56" si="3">B45</f>
        <v>43514</v>
      </c>
      <c r="B45" s="9">
        <v>43514</v>
      </c>
      <c r="C45" t="s">
        <v>82</v>
      </c>
    </row>
    <row r="46" spans="1:3" x14ac:dyDescent="0.25">
      <c r="A46" s="11">
        <f t="shared" si="3"/>
        <v>43574</v>
      </c>
      <c r="B46" s="9">
        <v>43574</v>
      </c>
      <c r="C46" t="s">
        <v>83</v>
      </c>
    </row>
    <row r="47" spans="1:3" x14ac:dyDescent="0.25">
      <c r="A47" s="11">
        <f t="shared" si="3"/>
        <v>43577</v>
      </c>
      <c r="B47" s="9">
        <v>43577</v>
      </c>
      <c r="C47" t="s">
        <v>84</v>
      </c>
    </row>
    <row r="48" spans="1:3" x14ac:dyDescent="0.25">
      <c r="A48" s="11">
        <f t="shared" si="3"/>
        <v>43605</v>
      </c>
      <c r="B48" s="9">
        <v>43605</v>
      </c>
      <c r="C48" t="s">
        <v>85</v>
      </c>
    </row>
    <row r="49" spans="1:3" x14ac:dyDescent="0.25">
      <c r="A49" s="11">
        <f t="shared" si="3"/>
        <v>43640</v>
      </c>
      <c r="B49" s="9">
        <v>43640</v>
      </c>
      <c r="C49" t="s">
        <v>86</v>
      </c>
    </row>
    <row r="50" spans="1:3" x14ac:dyDescent="0.25">
      <c r="A50" s="11">
        <f t="shared" si="3"/>
        <v>43647</v>
      </c>
      <c r="B50" s="9">
        <v>43647</v>
      </c>
      <c r="C50" t="s">
        <v>87</v>
      </c>
    </row>
    <row r="51" spans="1:3" x14ac:dyDescent="0.25">
      <c r="A51" s="11">
        <f t="shared" si="3"/>
        <v>43682</v>
      </c>
      <c r="B51" s="9">
        <v>43682</v>
      </c>
      <c r="C51" t="s">
        <v>88</v>
      </c>
    </row>
    <row r="52" spans="1:3" x14ac:dyDescent="0.25">
      <c r="A52" s="11">
        <f t="shared" si="3"/>
        <v>43710</v>
      </c>
      <c r="B52" s="9">
        <v>43710</v>
      </c>
      <c r="C52" t="s">
        <v>89</v>
      </c>
    </row>
    <row r="53" spans="1:3" x14ac:dyDescent="0.25">
      <c r="A53" s="11">
        <f t="shared" si="3"/>
        <v>43752</v>
      </c>
      <c r="B53" s="9">
        <v>43752</v>
      </c>
      <c r="C53" t="s">
        <v>90</v>
      </c>
    </row>
    <row r="54" spans="1:3" x14ac:dyDescent="0.25">
      <c r="A54" s="11">
        <f t="shared" si="3"/>
        <v>43780</v>
      </c>
      <c r="B54" s="9">
        <v>43780</v>
      </c>
      <c r="C54" t="s">
        <v>91</v>
      </c>
    </row>
    <row r="55" spans="1:3" x14ac:dyDescent="0.25">
      <c r="A55" s="11">
        <f t="shared" si="3"/>
        <v>43824</v>
      </c>
      <c r="B55" s="9">
        <v>43824</v>
      </c>
      <c r="C55" t="s">
        <v>92</v>
      </c>
    </row>
    <row r="56" spans="1:3" x14ac:dyDescent="0.25">
      <c r="A56" s="11">
        <f t="shared" si="3"/>
        <v>43825</v>
      </c>
      <c r="B56" s="9">
        <v>43825</v>
      </c>
      <c r="C56" t="s">
        <v>93</v>
      </c>
    </row>
    <row r="57" spans="1:3" x14ac:dyDescent="0.25">
      <c r="C57" s="10">
        <f>C43+1</f>
        <v>2020</v>
      </c>
    </row>
    <row r="58" spans="1:3" x14ac:dyDescent="0.25">
      <c r="A58" s="11">
        <f>B58</f>
        <v>43831</v>
      </c>
      <c r="B58" s="9">
        <v>43831</v>
      </c>
      <c r="C58" t="s">
        <v>81</v>
      </c>
    </row>
    <row r="59" spans="1:3" x14ac:dyDescent="0.25">
      <c r="A59" s="11">
        <f t="shared" ref="A59:A70" si="4">B59</f>
        <v>43878</v>
      </c>
      <c r="B59" s="9">
        <v>43878</v>
      </c>
      <c r="C59" t="s">
        <v>82</v>
      </c>
    </row>
    <row r="60" spans="1:3" x14ac:dyDescent="0.25">
      <c r="A60" s="11">
        <f t="shared" si="4"/>
        <v>43931</v>
      </c>
      <c r="B60" s="9">
        <v>43931</v>
      </c>
      <c r="C60" t="s">
        <v>83</v>
      </c>
    </row>
    <row r="61" spans="1:3" x14ac:dyDescent="0.25">
      <c r="A61" s="11">
        <f t="shared" si="4"/>
        <v>43934</v>
      </c>
      <c r="B61" s="9">
        <v>43934</v>
      </c>
      <c r="C61" t="s">
        <v>84</v>
      </c>
    </row>
    <row r="62" spans="1:3" x14ac:dyDescent="0.25">
      <c r="A62" s="11">
        <f t="shared" si="4"/>
        <v>43969</v>
      </c>
      <c r="B62" s="9">
        <v>43969</v>
      </c>
      <c r="C62" t="s">
        <v>85</v>
      </c>
    </row>
    <row r="63" spans="1:3" x14ac:dyDescent="0.25">
      <c r="A63" s="11">
        <f t="shared" si="4"/>
        <v>43969</v>
      </c>
      <c r="B63" s="9">
        <v>43969</v>
      </c>
      <c r="C63" t="s">
        <v>86</v>
      </c>
    </row>
    <row r="64" spans="1:3" x14ac:dyDescent="0.25">
      <c r="A64" s="11">
        <f t="shared" si="4"/>
        <v>44013</v>
      </c>
      <c r="B64" s="9">
        <v>44013</v>
      </c>
      <c r="C64" t="s">
        <v>87</v>
      </c>
    </row>
    <row r="65" spans="1:3" x14ac:dyDescent="0.25">
      <c r="A65" s="11">
        <f t="shared" si="4"/>
        <v>44046</v>
      </c>
      <c r="B65" s="9">
        <v>44046</v>
      </c>
      <c r="C65" t="s">
        <v>88</v>
      </c>
    </row>
    <row r="66" spans="1:3" x14ac:dyDescent="0.25">
      <c r="A66" s="11">
        <f t="shared" si="4"/>
        <v>44081</v>
      </c>
      <c r="B66" s="9">
        <v>44081</v>
      </c>
      <c r="C66" t="s">
        <v>89</v>
      </c>
    </row>
    <row r="67" spans="1:3" x14ac:dyDescent="0.25">
      <c r="A67" s="11">
        <f t="shared" si="4"/>
        <v>44116</v>
      </c>
      <c r="B67" s="9">
        <v>44116</v>
      </c>
      <c r="C67" t="s">
        <v>90</v>
      </c>
    </row>
    <row r="68" spans="1:3" x14ac:dyDescent="0.25">
      <c r="A68" s="11">
        <f t="shared" si="4"/>
        <v>44146</v>
      </c>
      <c r="B68" s="9">
        <v>44146</v>
      </c>
      <c r="C68" t="s">
        <v>91</v>
      </c>
    </row>
    <row r="69" spans="1:3" x14ac:dyDescent="0.25">
      <c r="A69" s="11">
        <f t="shared" si="4"/>
        <v>44190</v>
      </c>
      <c r="B69" s="9">
        <v>44190</v>
      </c>
      <c r="C69" t="s">
        <v>92</v>
      </c>
    </row>
    <row r="70" spans="1:3" x14ac:dyDescent="0.25">
      <c r="A70" s="11">
        <f t="shared" si="4"/>
        <v>44193</v>
      </c>
      <c r="B70" s="9">
        <v>44193</v>
      </c>
      <c r="C70" t="s">
        <v>93</v>
      </c>
    </row>
    <row r="71" spans="1:3" x14ac:dyDescent="0.25">
      <c r="C71" s="10">
        <f>C57+1</f>
        <v>2021</v>
      </c>
    </row>
    <row r="72" spans="1:3" x14ac:dyDescent="0.25">
      <c r="A72" s="11">
        <f>B72</f>
        <v>44197</v>
      </c>
      <c r="B72" s="9">
        <v>44197</v>
      </c>
      <c r="C72" t="s">
        <v>81</v>
      </c>
    </row>
    <row r="73" spans="1:3" x14ac:dyDescent="0.25">
      <c r="A73" s="11">
        <f t="shared" ref="A73:A84" si="5">B73</f>
        <v>44242</v>
      </c>
      <c r="B73" s="9">
        <v>44242</v>
      </c>
      <c r="C73" t="s">
        <v>82</v>
      </c>
    </row>
    <row r="74" spans="1:3" x14ac:dyDescent="0.25">
      <c r="A74" s="11">
        <f t="shared" si="5"/>
        <v>44288</v>
      </c>
      <c r="B74" s="9">
        <v>44288</v>
      </c>
      <c r="C74" t="s">
        <v>83</v>
      </c>
    </row>
    <row r="75" spans="1:3" x14ac:dyDescent="0.25">
      <c r="A75" s="11">
        <f t="shared" si="5"/>
        <v>44291</v>
      </c>
      <c r="B75" s="9">
        <v>44291</v>
      </c>
      <c r="C75" t="s">
        <v>84</v>
      </c>
    </row>
    <row r="76" spans="1:3" x14ac:dyDescent="0.25">
      <c r="A76" s="11">
        <f t="shared" si="5"/>
        <v>44340</v>
      </c>
      <c r="B76" s="9">
        <v>44340</v>
      </c>
      <c r="C76" t="s">
        <v>85</v>
      </c>
    </row>
    <row r="77" spans="1:3" x14ac:dyDescent="0.25">
      <c r="A77" s="11">
        <f t="shared" si="5"/>
        <v>44371</v>
      </c>
      <c r="B77" s="9">
        <v>44371</v>
      </c>
      <c r="C77" t="s">
        <v>86</v>
      </c>
    </row>
    <row r="78" spans="1:3" x14ac:dyDescent="0.25">
      <c r="A78" s="11">
        <f t="shared" si="5"/>
        <v>44378</v>
      </c>
      <c r="B78" s="9">
        <v>44378</v>
      </c>
      <c r="C78" t="s">
        <v>87</v>
      </c>
    </row>
    <row r="79" spans="1:3" x14ac:dyDescent="0.25">
      <c r="A79" s="11">
        <f t="shared" si="5"/>
        <v>44410</v>
      </c>
      <c r="B79" s="9">
        <v>44410</v>
      </c>
      <c r="C79" t="s">
        <v>88</v>
      </c>
    </row>
    <row r="80" spans="1:3" x14ac:dyDescent="0.25">
      <c r="A80" s="11">
        <f t="shared" si="5"/>
        <v>44445</v>
      </c>
      <c r="B80" s="9">
        <v>44445</v>
      </c>
      <c r="C80" t="s">
        <v>89</v>
      </c>
    </row>
    <row r="81" spans="1:3" x14ac:dyDescent="0.25">
      <c r="A81" s="11">
        <f t="shared" si="5"/>
        <v>44480</v>
      </c>
      <c r="B81" s="9">
        <v>44480</v>
      </c>
      <c r="C81" t="s">
        <v>90</v>
      </c>
    </row>
    <row r="82" spans="1:3" x14ac:dyDescent="0.25">
      <c r="A82" s="11">
        <f t="shared" si="5"/>
        <v>44511</v>
      </c>
      <c r="B82" s="9">
        <v>44511</v>
      </c>
      <c r="C82" t="s">
        <v>91</v>
      </c>
    </row>
    <row r="83" spans="1:3" x14ac:dyDescent="0.25">
      <c r="A83" s="11">
        <f t="shared" si="5"/>
        <v>44555</v>
      </c>
      <c r="B83" s="9">
        <v>44555</v>
      </c>
      <c r="C83" t="s">
        <v>92</v>
      </c>
    </row>
    <row r="84" spans="1:3" x14ac:dyDescent="0.25">
      <c r="A84" s="11">
        <f t="shared" si="5"/>
        <v>44556</v>
      </c>
      <c r="B84" s="9">
        <v>44556</v>
      </c>
      <c r="C84" t="s">
        <v>93</v>
      </c>
    </row>
    <row r="85" spans="1:3" x14ac:dyDescent="0.25">
      <c r="C85" s="10">
        <f>C71+1</f>
        <v>2022</v>
      </c>
    </row>
    <row r="86" spans="1:3" x14ac:dyDescent="0.25">
      <c r="A86" s="11">
        <f>B86</f>
        <v>44562</v>
      </c>
      <c r="B86" s="9">
        <v>44562</v>
      </c>
      <c r="C86" t="s">
        <v>81</v>
      </c>
    </row>
    <row r="87" spans="1:3" x14ac:dyDescent="0.25">
      <c r="A87" s="11">
        <f t="shared" ref="A87:A98" si="6">B87</f>
        <v>44614</v>
      </c>
      <c r="B87" s="9">
        <v>44614</v>
      </c>
      <c r="C87" t="s">
        <v>82</v>
      </c>
    </row>
    <row r="88" spans="1:3" x14ac:dyDescent="0.25">
      <c r="A88" s="11">
        <f t="shared" si="6"/>
        <v>44666</v>
      </c>
      <c r="B88" s="9">
        <v>44666</v>
      </c>
      <c r="C88" t="s">
        <v>83</v>
      </c>
    </row>
    <row r="89" spans="1:3" x14ac:dyDescent="0.25">
      <c r="A89" s="11">
        <f t="shared" si="6"/>
        <v>44669</v>
      </c>
      <c r="B89" s="9">
        <v>44669</v>
      </c>
      <c r="C89" t="s">
        <v>84</v>
      </c>
    </row>
    <row r="90" spans="1:3" x14ac:dyDescent="0.25">
      <c r="A90" s="11">
        <f t="shared" si="6"/>
        <v>44704</v>
      </c>
      <c r="B90" s="9">
        <v>44704</v>
      </c>
      <c r="C90" t="s">
        <v>85</v>
      </c>
    </row>
    <row r="91" spans="1:3" x14ac:dyDescent="0.25">
      <c r="A91" s="11">
        <f t="shared" si="6"/>
        <v>44736</v>
      </c>
      <c r="B91" s="9">
        <v>44736</v>
      </c>
      <c r="C91" t="s">
        <v>86</v>
      </c>
    </row>
    <row r="92" spans="1:3" x14ac:dyDescent="0.25">
      <c r="A92" s="11">
        <f t="shared" si="6"/>
        <v>44743</v>
      </c>
      <c r="B92" s="9">
        <v>44743</v>
      </c>
      <c r="C92" t="s">
        <v>87</v>
      </c>
    </row>
    <row r="93" spans="1:3" x14ac:dyDescent="0.25">
      <c r="A93" s="11">
        <f t="shared" si="6"/>
        <v>44774</v>
      </c>
      <c r="B93" s="9">
        <v>44774</v>
      </c>
      <c r="C93" t="s">
        <v>88</v>
      </c>
    </row>
    <row r="94" spans="1:3" x14ac:dyDescent="0.25">
      <c r="A94" s="11">
        <f t="shared" si="6"/>
        <v>44809</v>
      </c>
      <c r="B94" s="9">
        <v>44809</v>
      </c>
      <c r="C94" t="s">
        <v>89</v>
      </c>
    </row>
    <row r="95" spans="1:3" x14ac:dyDescent="0.25">
      <c r="A95" s="11">
        <f t="shared" si="6"/>
        <v>44844</v>
      </c>
      <c r="B95" s="9">
        <v>44844</v>
      </c>
      <c r="C95" t="s">
        <v>90</v>
      </c>
    </row>
    <row r="96" spans="1:3" x14ac:dyDescent="0.25">
      <c r="A96" s="11">
        <f t="shared" si="6"/>
        <v>44876</v>
      </c>
      <c r="B96" s="9">
        <v>44876</v>
      </c>
      <c r="C96" t="s">
        <v>91</v>
      </c>
    </row>
    <row r="97" spans="1:3" x14ac:dyDescent="0.25">
      <c r="A97" s="11">
        <f t="shared" si="6"/>
        <v>44920</v>
      </c>
      <c r="B97" s="9">
        <v>44920</v>
      </c>
      <c r="C97" t="s">
        <v>92</v>
      </c>
    </row>
    <row r="98" spans="1:3" x14ac:dyDescent="0.25">
      <c r="A98" s="11">
        <f t="shared" si="6"/>
        <v>44921</v>
      </c>
      <c r="B98" s="9">
        <v>44921</v>
      </c>
      <c r="C98" t="s">
        <v>93</v>
      </c>
    </row>
    <row r="99" spans="1:3" x14ac:dyDescent="0.25">
      <c r="C99" s="10">
        <f>C85+1</f>
        <v>2023</v>
      </c>
    </row>
    <row r="100" spans="1:3" x14ac:dyDescent="0.25">
      <c r="A100" s="11">
        <f>B100</f>
        <v>44927</v>
      </c>
      <c r="B100" s="9">
        <v>44927</v>
      </c>
      <c r="C100" t="s">
        <v>81</v>
      </c>
    </row>
    <row r="101" spans="1:3" x14ac:dyDescent="0.25">
      <c r="A101" s="11">
        <f t="shared" ref="A101:A112" si="7">B101</f>
        <v>44977</v>
      </c>
      <c r="B101" s="9">
        <v>44977</v>
      </c>
      <c r="C101" t="s">
        <v>82</v>
      </c>
    </row>
    <row r="102" spans="1:3" x14ac:dyDescent="0.25">
      <c r="A102" s="11">
        <f t="shared" si="7"/>
        <v>45023</v>
      </c>
      <c r="B102" s="9">
        <v>45023</v>
      </c>
      <c r="C102" t="s">
        <v>83</v>
      </c>
    </row>
    <row r="103" spans="1:3" x14ac:dyDescent="0.25">
      <c r="A103" s="11">
        <f t="shared" si="7"/>
        <v>45026</v>
      </c>
      <c r="B103" s="9">
        <v>45026</v>
      </c>
      <c r="C103" t="s">
        <v>84</v>
      </c>
    </row>
    <row r="104" spans="1:3" x14ac:dyDescent="0.25">
      <c r="A104" s="11">
        <f t="shared" si="7"/>
        <v>45068</v>
      </c>
      <c r="B104" s="9">
        <v>45068</v>
      </c>
      <c r="C104" t="s">
        <v>85</v>
      </c>
    </row>
    <row r="105" spans="1:3" x14ac:dyDescent="0.25">
      <c r="A105" s="11">
        <f t="shared" si="7"/>
        <v>45101</v>
      </c>
      <c r="B105" s="9">
        <v>45101</v>
      </c>
      <c r="C105" t="s">
        <v>86</v>
      </c>
    </row>
    <row r="106" spans="1:3" x14ac:dyDescent="0.25">
      <c r="A106" s="11">
        <f t="shared" si="7"/>
        <v>45110</v>
      </c>
      <c r="B106" s="9">
        <v>45110</v>
      </c>
      <c r="C106" t="s">
        <v>87</v>
      </c>
    </row>
    <row r="107" spans="1:3" x14ac:dyDescent="0.25">
      <c r="A107" s="11">
        <f t="shared" si="7"/>
        <v>45145</v>
      </c>
      <c r="B107" s="9">
        <v>45145</v>
      </c>
      <c r="C107" t="s">
        <v>88</v>
      </c>
    </row>
    <row r="108" spans="1:3" x14ac:dyDescent="0.25">
      <c r="A108" s="11">
        <f t="shared" si="7"/>
        <v>45173</v>
      </c>
      <c r="B108" s="9">
        <v>45173</v>
      </c>
      <c r="C108" t="s">
        <v>89</v>
      </c>
    </row>
    <row r="109" spans="1:3" x14ac:dyDescent="0.25">
      <c r="A109" s="11">
        <f t="shared" si="7"/>
        <v>45208</v>
      </c>
      <c r="B109" s="9">
        <v>45208</v>
      </c>
      <c r="C109" t="s">
        <v>90</v>
      </c>
    </row>
    <row r="110" spans="1:3" x14ac:dyDescent="0.25">
      <c r="A110" s="11">
        <f t="shared" si="7"/>
        <v>45241</v>
      </c>
      <c r="B110" s="9">
        <v>45241</v>
      </c>
      <c r="C110" t="s">
        <v>91</v>
      </c>
    </row>
    <row r="111" spans="1:3" x14ac:dyDescent="0.25">
      <c r="A111" s="11">
        <f t="shared" si="7"/>
        <v>45285</v>
      </c>
      <c r="B111" s="9">
        <v>45285</v>
      </c>
      <c r="C111" t="s">
        <v>92</v>
      </c>
    </row>
    <row r="112" spans="1:3" x14ac:dyDescent="0.25">
      <c r="A112" s="11">
        <f t="shared" si="7"/>
        <v>45286</v>
      </c>
      <c r="B112" s="9">
        <v>45286</v>
      </c>
      <c r="C112" t="s">
        <v>93</v>
      </c>
    </row>
    <row r="113" spans="1:3" x14ac:dyDescent="0.25">
      <c r="C113" s="10">
        <f>C99+1</f>
        <v>2024</v>
      </c>
    </row>
    <row r="114" spans="1:3" x14ac:dyDescent="0.25">
      <c r="A114" s="11">
        <f>B114</f>
        <v>45292</v>
      </c>
      <c r="B114" s="9">
        <v>45292</v>
      </c>
      <c r="C114" t="s">
        <v>81</v>
      </c>
    </row>
    <row r="115" spans="1:3" x14ac:dyDescent="0.25">
      <c r="A115" s="11">
        <f t="shared" ref="A115:A126" si="8">B115</f>
        <v>45341</v>
      </c>
      <c r="B115" s="9">
        <v>45341</v>
      </c>
      <c r="C115" t="s">
        <v>82</v>
      </c>
    </row>
    <row r="116" spans="1:3" x14ac:dyDescent="0.25">
      <c r="A116" s="11">
        <f t="shared" si="8"/>
        <v>45380</v>
      </c>
      <c r="B116" s="9">
        <v>45380</v>
      </c>
      <c r="C116" t="s">
        <v>83</v>
      </c>
    </row>
    <row r="117" spans="1:3" x14ac:dyDescent="0.25">
      <c r="A117" s="11">
        <f t="shared" si="8"/>
        <v>45383</v>
      </c>
      <c r="B117" s="9">
        <v>45383</v>
      </c>
      <c r="C117" t="s">
        <v>84</v>
      </c>
    </row>
    <row r="118" spans="1:3" x14ac:dyDescent="0.25">
      <c r="A118" s="11">
        <f t="shared" si="8"/>
        <v>45432</v>
      </c>
      <c r="B118" s="9">
        <v>45432</v>
      </c>
      <c r="C118" t="s">
        <v>85</v>
      </c>
    </row>
    <row r="119" spans="1:3" x14ac:dyDescent="0.25">
      <c r="A119" s="11">
        <f t="shared" si="8"/>
        <v>45467</v>
      </c>
      <c r="B119" s="9">
        <v>45467</v>
      </c>
      <c r="C119" t="s">
        <v>86</v>
      </c>
    </row>
    <row r="120" spans="1:3" x14ac:dyDescent="0.25">
      <c r="A120" s="11">
        <f t="shared" si="8"/>
        <v>45474</v>
      </c>
      <c r="B120" s="9">
        <v>45474</v>
      </c>
      <c r="C120" t="s">
        <v>87</v>
      </c>
    </row>
    <row r="121" spans="1:3" x14ac:dyDescent="0.25">
      <c r="A121" s="11">
        <f t="shared" si="8"/>
        <v>45509</v>
      </c>
      <c r="B121" s="9">
        <v>45509</v>
      </c>
      <c r="C121" t="s">
        <v>88</v>
      </c>
    </row>
    <row r="122" spans="1:3" x14ac:dyDescent="0.25">
      <c r="A122" s="11">
        <f t="shared" si="8"/>
        <v>45537</v>
      </c>
      <c r="B122" s="9">
        <v>45537</v>
      </c>
      <c r="C122" t="s">
        <v>89</v>
      </c>
    </row>
    <row r="123" spans="1:3" x14ac:dyDescent="0.25">
      <c r="A123" s="11">
        <f t="shared" si="8"/>
        <v>45579</v>
      </c>
      <c r="B123" s="9">
        <v>45579</v>
      </c>
      <c r="C123" t="s">
        <v>90</v>
      </c>
    </row>
    <row r="124" spans="1:3" x14ac:dyDescent="0.25">
      <c r="A124" s="11">
        <f t="shared" si="8"/>
        <v>44146</v>
      </c>
      <c r="B124" s="9">
        <v>44146</v>
      </c>
      <c r="C124" t="s">
        <v>91</v>
      </c>
    </row>
    <row r="125" spans="1:3" x14ac:dyDescent="0.25">
      <c r="A125" s="11">
        <f t="shared" si="8"/>
        <v>45651</v>
      </c>
      <c r="B125" s="9">
        <v>45651</v>
      </c>
      <c r="C125" t="s">
        <v>92</v>
      </c>
    </row>
    <row r="126" spans="1:3" x14ac:dyDescent="0.25">
      <c r="A126" s="11">
        <f t="shared" si="8"/>
        <v>45652</v>
      </c>
      <c r="B126" s="9">
        <v>45652</v>
      </c>
      <c r="C126" t="s">
        <v>93</v>
      </c>
    </row>
    <row r="127" spans="1:3" x14ac:dyDescent="0.25">
      <c r="C127" s="10">
        <f>C113+1</f>
        <v>2025</v>
      </c>
    </row>
    <row r="128" spans="1:3" x14ac:dyDescent="0.25">
      <c r="A128" s="11">
        <f>B128</f>
        <v>0</v>
      </c>
      <c r="C128" t="s">
        <v>81</v>
      </c>
    </row>
    <row r="129" spans="1:3" x14ac:dyDescent="0.25">
      <c r="A129" s="11">
        <f t="shared" ref="A129:A140" si="9">B129</f>
        <v>0</v>
      </c>
      <c r="C129" t="s">
        <v>82</v>
      </c>
    </row>
    <row r="130" spans="1:3" x14ac:dyDescent="0.25">
      <c r="A130" s="11">
        <f t="shared" si="9"/>
        <v>0</v>
      </c>
      <c r="C130" t="s">
        <v>83</v>
      </c>
    </row>
    <row r="131" spans="1:3" x14ac:dyDescent="0.25">
      <c r="A131" s="11">
        <f t="shared" si="9"/>
        <v>0</v>
      </c>
      <c r="C131" t="s">
        <v>84</v>
      </c>
    </row>
    <row r="132" spans="1:3" x14ac:dyDescent="0.25">
      <c r="A132" s="11">
        <f t="shared" si="9"/>
        <v>0</v>
      </c>
      <c r="C132" t="s">
        <v>85</v>
      </c>
    </row>
    <row r="133" spans="1:3" x14ac:dyDescent="0.25">
      <c r="A133" s="11">
        <f t="shared" si="9"/>
        <v>0</v>
      </c>
      <c r="C133" t="s">
        <v>86</v>
      </c>
    </row>
    <row r="134" spans="1:3" x14ac:dyDescent="0.25">
      <c r="A134" s="11">
        <f t="shared" si="9"/>
        <v>0</v>
      </c>
      <c r="C134" t="s">
        <v>87</v>
      </c>
    </row>
    <row r="135" spans="1:3" x14ac:dyDescent="0.25">
      <c r="A135" s="11">
        <f t="shared" si="9"/>
        <v>0</v>
      </c>
      <c r="C135" t="s">
        <v>88</v>
      </c>
    </row>
    <row r="136" spans="1:3" x14ac:dyDescent="0.25">
      <c r="A136" s="11">
        <f t="shared" si="9"/>
        <v>0</v>
      </c>
      <c r="C136" t="s">
        <v>89</v>
      </c>
    </row>
    <row r="137" spans="1:3" x14ac:dyDescent="0.25">
      <c r="A137" s="11">
        <f t="shared" si="9"/>
        <v>0</v>
      </c>
      <c r="C137" t="s">
        <v>90</v>
      </c>
    </row>
    <row r="138" spans="1:3" x14ac:dyDescent="0.25">
      <c r="A138" s="11">
        <f t="shared" si="9"/>
        <v>0</v>
      </c>
      <c r="C138" t="s">
        <v>91</v>
      </c>
    </row>
    <row r="139" spans="1:3" x14ac:dyDescent="0.25">
      <c r="A139" s="11">
        <f t="shared" si="9"/>
        <v>0</v>
      </c>
      <c r="C139" t="s">
        <v>92</v>
      </c>
    </row>
    <row r="140" spans="1:3" x14ac:dyDescent="0.25">
      <c r="A140" s="11">
        <f t="shared" si="9"/>
        <v>0</v>
      </c>
      <c r="C140" t="s">
        <v>93</v>
      </c>
    </row>
    <row r="141" spans="1:3" x14ac:dyDescent="0.25">
      <c r="C141" s="10">
        <f>C127+1</f>
        <v>2026</v>
      </c>
    </row>
    <row r="142" spans="1:3" x14ac:dyDescent="0.25">
      <c r="A142" s="11">
        <f>B142</f>
        <v>0</v>
      </c>
      <c r="C142" t="s">
        <v>81</v>
      </c>
    </row>
    <row r="143" spans="1:3" x14ac:dyDescent="0.25">
      <c r="A143" s="11">
        <f t="shared" ref="A143:A154" si="10">B143</f>
        <v>0</v>
      </c>
      <c r="C143" t="s">
        <v>82</v>
      </c>
    </row>
    <row r="144" spans="1:3" x14ac:dyDescent="0.25">
      <c r="A144" s="11">
        <f t="shared" si="10"/>
        <v>0</v>
      </c>
      <c r="C144" t="s">
        <v>83</v>
      </c>
    </row>
    <row r="145" spans="1:3" x14ac:dyDescent="0.25">
      <c r="A145" s="11">
        <f t="shared" si="10"/>
        <v>0</v>
      </c>
      <c r="C145" t="s">
        <v>84</v>
      </c>
    </row>
    <row r="146" spans="1:3" x14ac:dyDescent="0.25">
      <c r="A146" s="11">
        <f t="shared" si="10"/>
        <v>0</v>
      </c>
      <c r="C146" t="s">
        <v>85</v>
      </c>
    </row>
    <row r="147" spans="1:3" x14ac:dyDescent="0.25">
      <c r="A147" s="11">
        <f t="shared" si="10"/>
        <v>0</v>
      </c>
      <c r="C147" t="s">
        <v>86</v>
      </c>
    </row>
    <row r="148" spans="1:3" x14ac:dyDescent="0.25">
      <c r="A148" s="11">
        <f t="shared" si="10"/>
        <v>0</v>
      </c>
      <c r="C148" t="s">
        <v>87</v>
      </c>
    </row>
    <row r="149" spans="1:3" x14ac:dyDescent="0.25">
      <c r="A149" s="11">
        <f t="shared" si="10"/>
        <v>0</v>
      </c>
      <c r="C149" t="s">
        <v>88</v>
      </c>
    </row>
    <row r="150" spans="1:3" x14ac:dyDescent="0.25">
      <c r="A150" s="11">
        <f t="shared" si="10"/>
        <v>0</v>
      </c>
      <c r="C150" t="s">
        <v>89</v>
      </c>
    </row>
    <row r="151" spans="1:3" x14ac:dyDescent="0.25">
      <c r="A151" s="11">
        <f t="shared" si="10"/>
        <v>0</v>
      </c>
      <c r="C151" t="s">
        <v>90</v>
      </c>
    </row>
    <row r="152" spans="1:3" x14ac:dyDescent="0.25">
      <c r="A152" s="11">
        <f t="shared" si="10"/>
        <v>0</v>
      </c>
      <c r="C152" t="s">
        <v>91</v>
      </c>
    </row>
    <row r="153" spans="1:3" x14ac:dyDescent="0.25">
      <c r="A153" s="11">
        <f t="shared" si="10"/>
        <v>0</v>
      </c>
      <c r="C153" t="s">
        <v>92</v>
      </c>
    </row>
    <row r="154" spans="1:3" x14ac:dyDescent="0.25">
      <c r="A154" s="11">
        <f t="shared" si="10"/>
        <v>0</v>
      </c>
      <c r="C154" t="s">
        <v>93</v>
      </c>
    </row>
    <row r="155" spans="1:3" x14ac:dyDescent="0.25">
      <c r="C155" s="10">
        <f>C141+1</f>
        <v>2027</v>
      </c>
    </row>
    <row r="156" spans="1:3" x14ac:dyDescent="0.25">
      <c r="A156" s="11">
        <f>B156</f>
        <v>0</v>
      </c>
      <c r="C156" t="s">
        <v>81</v>
      </c>
    </row>
    <row r="157" spans="1:3" x14ac:dyDescent="0.25">
      <c r="A157" s="11">
        <f t="shared" ref="A157:A168" si="11">B157</f>
        <v>0</v>
      </c>
      <c r="C157" t="s">
        <v>82</v>
      </c>
    </row>
    <row r="158" spans="1:3" x14ac:dyDescent="0.25">
      <c r="A158" s="11">
        <f t="shared" si="11"/>
        <v>0</v>
      </c>
      <c r="C158" t="s">
        <v>83</v>
      </c>
    </row>
    <row r="159" spans="1:3" x14ac:dyDescent="0.25">
      <c r="A159" s="11">
        <f t="shared" si="11"/>
        <v>0</v>
      </c>
      <c r="C159" t="s">
        <v>84</v>
      </c>
    </row>
    <row r="160" spans="1:3" x14ac:dyDescent="0.25">
      <c r="A160" s="11">
        <f t="shared" si="11"/>
        <v>0</v>
      </c>
      <c r="C160" t="s">
        <v>85</v>
      </c>
    </row>
    <row r="161" spans="1:3" x14ac:dyDescent="0.25">
      <c r="A161" s="11">
        <f t="shared" si="11"/>
        <v>0</v>
      </c>
      <c r="C161" t="s">
        <v>86</v>
      </c>
    </row>
    <row r="162" spans="1:3" x14ac:dyDescent="0.25">
      <c r="A162" s="11">
        <f t="shared" si="11"/>
        <v>0</v>
      </c>
      <c r="C162" t="s">
        <v>87</v>
      </c>
    </row>
    <row r="163" spans="1:3" x14ac:dyDescent="0.25">
      <c r="A163" s="11">
        <f t="shared" si="11"/>
        <v>0</v>
      </c>
      <c r="C163" t="s">
        <v>88</v>
      </c>
    </row>
    <row r="164" spans="1:3" x14ac:dyDescent="0.25">
      <c r="A164" s="11">
        <f t="shared" si="11"/>
        <v>0</v>
      </c>
      <c r="C164" t="s">
        <v>89</v>
      </c>
    </row>
    <row r="165" spans="1:3" x14ac:dyDescent="0.25">
      <c r="A165" s="11">
        <f t="shared" si="11"/>
        <v>0</v>
      </c>
      <c r="C165" t="s">
        <v>90</v>
      </c>
    </row>
    <row r="166" spans="1:3" x14ac:dyDescent="0.25">
      <c r="A166" s="11">
        <f t="shared" si="11"/>
        <v>0</v>
      </c>
      <c r="C166" t="s">
        <v>91</v>
      </c>
    </row>
    <row r="167" spans="1:3" x14ac:dyDescent="0.25">
      <c r="A167" s="11">
        <f t="shared" si="11"/>
        <v>0</v>
      </c>
      <c r="C167" t="s">
        <v>92</v>
      </c>
    </row>
    <row r="168" spans="1:3" x14ac:dyDescent="0.25">
      <c r="A168" s="11">
        <f t="shared" si="11"/>
        <v>0</v>
      </c>
      <c r="C168" t="s">
        <v>93</v>
      </c>
    </row>
    <row r="169" spans="1:3" x14ac:dyDescent="0.25">
      <c r="C169" s="10">
        <f>C155+1</f>
        <v>2028</v>
      </c>
    </row>
    <row r="170" spans="1:3" x14ac:dyDescent="0.25">
      <c r="A170" s="11">
        <f>B170</f>
        <v>0</v>
      </c>
      <c r="C170" t="s">
        <v>81</v>
      </c>
    </row>
    <row r="171" spans="1:3" x14ac:dyDescent="0.25">
      <c r="A171" s="11">
        <f t="shared" ref="A171:A182" si="12">B171</f>
        <v>0</v>
      </c>
      <c r="C171" t="s">
        <v>82</v>
      </c>
    </row>
    <row r="172" spans="1:3" x14ac:dyDescent="0.25">
      <c r="A172" s="11">
        <f t="shared" si="12"/>
        <v>0</v>
      </c>
      <c r="C172" t="s">
        <v>83</v>
      </c>
    </row>
    <row r="173" spans="1:3" x14ac:dyDescent="0.25">
      <c r="A173" s="11">
        <f t="shared" si="12"/>
        <v>0</v>
      </c>
      <c r="C173" t="s">
        <v>84</v>
      </c>
    </row>
    <row r="174" spans="1:3" x14ac:dyDescent="0.25">
      <c r="A174" s="11">
        <f t="shared" si="12"/>
        <v>0</v>
      </c>
      <c r="C174" t="s">
        <v>85</v>
      </c>
    </row>
    <row r="175" spans="1:3" x14ac:dyDescent="0.25">
      <c r="A175" s="11">
        <f t="shared" si="12"/>
        <v>0</v>
      </c>
      <c r="C175" t="s">
        <v>86</v>
      </c>
    </row>
    <row r="176" spans="1:3" x14ac:dyDescent="0.25">
      <c r="A176" s="11">
        <f t="shared" si="12"/>
        <v>0</v>
      </c>
      <c r="C176" t="s">
        <v>87</v>
      </c>
    </row>
    <row r="177" spans="1:3" x14ac:dyDescent="0.25">
      <c r="A177" s="11">
        <f t="shared" si="12"/>
        <v>0</v>
      </c>
      <c r="C177" t="s">
        <v>88</v>
      </c>
    </row>
    <row r="178" spans="1:3" x14ac:dyDescent="0.25">
      <c r="A178" s="11">
        <f t="shared" si="12"/>
        <v>0</v>
      </c>
      <c r="C178" t="s">
        <v>89</v>
      </c>
    </row>
    <row r="179" spans="1:3" x14ac:dyDescent="0.25">
      <c r="A179" s="11">
        <f t="shared" si="12"/>
        <v>0</v>
      </c>
      <c r="C179" t="s">
        <v>90</v>
      </c>
    </row>
    <row r="180" spans="1:3" x14ac:dyDescent="0.25">
      <c r="A180" s="11">
        <f t="shared" si="12"/>
        <v>0</v>
      </c>
      <c r="C180" t="s">
        <v>91</v>
      </c>
    </row>
    <row r="181" spans="1:3" x14ac:dyDescent="0.25">
      <c r="A181" s="11">
        <f t="shared" si="12"/>
        <v>0</v>
      </c>
      <c r="C181" t="s">
        <v>92</v>
      </c>
    </row>
    <row r="182" spans="1:3" x14ac:dyDescent="0.25">
      <c r="A182" s="11">
        <f t="shared" si="12"/>
        <v>0</v>
      </c>
      <c r="C182" t="s">
        <v>93</v>
      </c>
    </row>
    <row r="183" spans="1:3" x14ac:dyDescent="0.25">
      <c r="C183" s="10">
        <f>C169+1</f>
        <v>2029</v>
      </c>
    </row>
    <row r="184" spans="1:3" x14ac:dyDescent="0.25">
      <c r="A184" s="11">
        <f>B184</f>
        <v>0</v>
      </c>
      <c r="C184" t="s">
        <v>81</v>
      </c>
    </row>
    <row r="185" spans="1:3" x14ac:dyDescent="0.25">
      <c r="A185" s="11">
        <f t="shared" ref="A185:A196" si="13">B185</f>
        <v>0</v>
      </c>
      <c r="C185" t="s">
        <v>82</v>
      </c>
    </row>
    <row r="186" spans="1:3" x14ac:dyDescent="0.25">
      <c r="A186" s="11">
        <f t="shared" si="13"/>
        <v>0</v>
      </c>
      <c r="C186" t="s">
        <v>83</v>
      </c>
    </row>
    <row r="187" spans="1:3" x14ac:dyDescent="0.25">
      <c r="A187" s="11">
        <f t="shared" si="13"/>
        <v>0</v>
      </c>
      <c r="C187" t="s">
        <v>84</v>
      </c>
    </row>
    <row r="188" spans="1:3" x14ac:dyDescent="0.25">
      <c r="A188" s="11">
        <f t="shared" si="13"/>
        <v>0</v>
      </c>
      <c r="C188" t="s">
        <v>85</v>
      </c>
    </row>
    <row r="189" spans="1:3" x14ac:dyDescent="0.25">
      <c r="A189" s="11">
        <f t="shared" si="13"/>
        <v>0</v>
      </c>
      <c r="C189" t="s">
        <v>86</v>
      </c>
    </row>
    <row r="190" spans="1:3" x14ac:dyDescent="0.25">
      <c r="A190" s="11">
        <f t="shared" si="13"/>
        <v>0</v>
      </c>
      <c r="C190" t="s">
        <v>87</v>
      </c>
    </row>
    <row r="191" spans="1:3" x14ac:dyDescent="0.25">
      <c r="A191" s="11">
        <f t="shared" si="13"/>
        <v>0</v>
      </c>
      <c r="C191" t="s">
        <v>88</v>
      </c>
    </row>
    <row r="192" spans="1:3" x14ac:dyDescent="0.25">
      <c r="A192" s="11">
        <f t="shared" si="13"/>
        <v>0</v>
      </c>
      <c r="C192" t="s">
        <v>89</v>
      </c>
    </row>
    <row r="193" spans="1:3" x14ac:dyDescent="0.25">
      <c r="A193" s="11">
        <f t="shared" si="13"/>
        <v>0</v>
      </c>
      <c r="C193" t="s">
        <v>90</v>
      </c>
    </row>
    <row r="194" spans="1:3" x14ac:dyDescent="0.25">
      <c r="A194" s="11">
        <f t="shared" si="13"/>
        <v>0</v>
      </c>
      <c r="C194" t="s">
        <v>91</v>
      </c>
    </row>
    <row r="195" spans="1:3" x14ac:dyDescent="0.25">
      <c r="A195" s="11">
        <f t="shared" si="13"/>
        <v>0</v>
      </c>
      <c r="C195" t="s">
        <v>92</v>
      </c>
    </row>
    <row r="196" spans="1:3" x14ac:dyDescent="0.25">
      <c r="A196" s="11">
        <f t="shared" si="13"/>
        <v>0</v>
      </c>
      <c r="C196" t="s">
        <v>93</v>
      </c>
    </row>
    <row r="197" spans="1:3" x14ac:dyDescent="0.25">
      <c r="C197" s="10">
        <f>C183+1</f>
        <v>2030</v>
      </c>
    </row>
    <row r="198" spans="1:3" x14ac:dyDescent="0.25">
      <c r="A198" s="11">
        <f>B198</f>
        <v>0</v>
      </c>
      <c r="C198" t="s">
        <v>81</v>
      </c>
    </row>
    <row r="199" spans="1:3" x14ac:dyDescent="0.25">
      <c r="A199" s="11">
        <f t="shared" ref="A199:A210" si="14">B199</f>
        <v>0</v>
      </c>
      <c r="C199" t="s">
        <v>82</v>
      </c>
    </row>
    <row r="200" spans="1:3" x14ac:dyDescent="0.25">
      <c r="A200" s="11">
        <f t="shared" si="14"/>
        <v>0</v>
      </c>
      <c r="C200" t="s">
        <v>83</v>
      </c>
    </row>
    <row r="201" spans="1:3" x14ac:dyDescent="0.25">
      <c r="A201" s="11">
        <f t="shared" si="14"/>
        <v>0</v>
      </c>
      <c r="C201" t="s">
        <v>84</v>
      </c>
    </row>
    <row r="202" spans="1:3" x14ac:dyDescent="0.25">
      <c r="A202" s="11">
        <f t="shared" si="14"/>
        <v>0</v>
      </c>
      <c r="C202" t="s">
        <v>85</v>
      </c>
    </row>
    <row r="203" spans="1:3" x14ac:dyDescent="0.25">
      <c r="A203" s="11">
        <f t="shared" si="14"/>
        <v>0</v>
      </c>
      <c r="C203" t="s">
        <v>86</v>
      </c>
    </row>
    <row r="204" spans="1:3" x14ac:dyDescent="0.25">
      <c r="A204" s="11">
        <f t="shared" si="14"/>
        <v>0</v>
      </c>
      <c r="C204" t="s">
        <v>87</v>
      </c>
    </row>
    <row r="205" spans="1:3" x14ac:dyDescent="0.25">
      <c r="A205" s="11">
        <f t="shared" si="14"/>
        <v>0</v>
      </c>
      <c r="C205" t="s">
        <v>88</v>
      </c>
    </row>
    <row r="206" spans="1:3" x14ac:dyDescent="0.25">
      <c r="A206" s="11">
        <f t="shared" si="14"/>
        <v>0</v>
      </c>
      <c r="C206" t="s">
        <v>89</v>
      </c>
    </row>
    <row r="207" spans="1:3" x14ac:dyDescent="0.25">
      <c r="A207" s="11">
        <f t="shared" si="14"/>
        <v>0</v>
      </c>
      <c r="C207" t="s">
        <v>90</v>
      </c>
    </row>
    <row r="208" spans="1:3" x14ac:dyDescent="0.25">
      <c r="A208" s="11">
        <f t="shared" si="14"/>
        <v>0</v>
      </c>
      <c r="C208" t="s">
        <v>91</v>
      </c>
    </row>
    <row r="209" spans="1:3" x14ac:dyDescent="0.25">
      <c r="A209" s="11">
        <f t="shared" si="14"/>
        <v>0</v>
      </c>
      <c r="C209" t="s">
        <v>92</v>
      </c>
    </row>
    <row r="210" spans="1:3" x14ac:dyDescent="0.25">
      <c r="A210" s="11">
        <f t="shared" si="14"/>
        <v>47843</v>
      </c>
      <c r="B210" s="9">
        <v>47843</v>
      </c>
      <c r="C210" t="s">
        <v>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2" ma:contentTypeDescription="Create a new document." ma:contentTypeScope="" ma:versionID="0f259737e0a560c560ae8efc7dff2eaf">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e4fb51f16ea5366d42b67459af1cbd70"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9E59CB-B2B7-4864-8640-586AB1A72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C1DD7D-1F75-43DE-942C-D5D5AADF481A}">
  <ds:schemaRefs>
    <ds:schemaRef ds:uri="http://schemas.microsoft.com/office/2006/metadata/properties"/>
    <ds:schemaRef ds:uri="http://schemas.microsoft.com/office/infopath/2007/PartnerControls"/>
    <ds:schemaRef ds:uri="c8445e37-9e7b-4029-a7fd-ff4c15d32efa"/>
    <ds:schemaRef ds:uri="9cdb7451-f6bf-4ad9-8b9a-066c9dc2f437"/>
  </ds:schemaRefs>
</ds:datastoreItem>
</file>

<file path=customXml/itemProps3.xml><?xml version="1.0" encoding="utf-8"?>
<ds:datastoreItem xmlns:ds="http://schemas.openxmlformats.org/officeDocument/2006/customXml" ds:itemID="{3D64EADF-D640-457E-8992-18CF6A6B49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Holidays</vt:lpstr>
      <vt:lpstr>Schedule!Print_Area</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Kelly T. Walsh</cp:lastModifiedBy>
  <cp:revision/>
  <dcterms:created xsi:type="dcterms:W3CDTF">2018-04-11T19:16:35Z</dcterms:created>
  <dcterms:modified xsi:type="dcterms:W3CDTF">2022-09-14T14:58:22Z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