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DavidComrie\Desktop\"/>
    </mc:Choice>
  </mc:AlternateContent>
  <xr:revisionPtr revIDLastSave="0" documentId="13_ncr:1_{F31FBD5C-A943-42BC-A0C9-131E3A3E67C6}" xr6:coauthVersionLast="47" xr6:coauthVersionMax="47" xr10:uidLastSave="{00000000-0000-0000-0000-000000000000}"/>
  <bookViews>
    <workbookView xWindow="-120" yWindow="-120" windowWidth="38640" windowHeight="21120" xr2:uid="{14878860-7553-4090-B7DA-DEF4A8BBE8F4}"/>
  </bookViews>
  <sheets>
    <sheet name="Coversheet" sheetId="2" r:id="rId1"/>
    <sheet name="Appendix B" sheetId="1" r:id="rId2"/>
    <sheet name="Definitions"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 l="1"/>
  <c r="D34" i="1" l="1"/>
  <c r="E34" i="1" s="1"/>
  <c r="F34" i="1" s="1"/>
  <c r="G34" i="1" s="1"/>
  <c r="H34" i="1" s="1"/>
  <c r="I34" i="1" s="1"/>
  <c r="J34" i="1" s="1"/>
  <c r="K34" i="1" s="1"/>
  <c r="L34" i="1" s="1"/>
  <c r="M34" i="1" s="1"/>
  <c r="N34" i="1" s="1"/>
  <c r="J21" i="1"/>
  <c r="D35" i="1" s="1"/>
  <c r="D36" i="1" s="1"/>
  <c r="I21" i="1"/>
  <c r="I35" i="1" l="1"/>
  <c r="I36" i="1" s="1"/>
  <c r="G35" i="1"/>
  <c r="G36" i="1" s="1"/>
  <c r="E35" i="1"/>
  <c r="E36" i="1" s="1"/>
  <c r="F35" i="1"/>
  <c r="F36" i="1" s="1"/>
  <c r="J35" i="1"/>
  <c r="J36" i="1" s="1"/>
  <c r="H35" i="1"/>
  <c r="H36" i="1" s="1"/>
  <c r="N35" i="1"/>
  <c r="N36" i="1" s="1"/>
  <c r="L35" i="1"/>
  <c r="L36" i="1" s="1"/>
  <c r="M35" i="1"/>
  <c r="M36" i="1" s="1"/>
  <c r="K35" i="1"/>
  <c r="K36" i="1" s="1"/>
  <c r="C35" i="1"/>
  <c r="C36" i="1" l="1"/>
  <c r="C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Comrie</author>
  </authors>
  <commentList>
    <comment ref="C20" authorId="0" shapeId="0" xr:uid="{79A3FCBA-B02F-4933-B85B-DC110D70D4C1}">
      <text>
        <r>
          <rPr>
            <sz val="9"/>
            <color indexed="81"/>
            <rFont val="Tahoma"/>
            <family val="2"/>
          </rPr>
          <t xml:space="preserve">Defined as numbers working in the Public Switched Telephone Network under an agreement such as a contract or tariff at the request of specific End Users or customers for their use, or numbers not yet working but having a customer service order pending. Assigned TNs also include numbers ported out for the purposes of transferring the service to another service provider. If the carrier has provided numbering resources to another carrier or non-carrier and has received utilization information in the format prescribed from the receiving carrier or non-carrier, the received TNs that are reported as assigned to End Users are included.
</t>
        </r>
      </text>
    </comment>
    <comment ref="D20" authorId="0" shapeId="0" xr:uid="{28FAEF09-A8D1-4B51-ADA5-D0EA7C33562C}">
      <text>
        <r>
          <rPr>
            <sz val="9"/>
            <color indexed="81"/>
            <rFont val="Tahoma"/>
            <family val="2"/>
          </rPr>
          <t xml:space="preserve">Similar to “Intermediate TNs” in the US. Defined as numbers that are made available for use by another carrier or non-carrier, where:
i. the carrier providing the numbering resources has not obtained utilization information in the format prescribed from the receiving carrier or non-carrier, in which case all TNs made available to the receiving carrier or non-carrier are included; or
ii. the carrier providing the numbering resources has obtained utilization information in the format prescribed from the receiving carrier or non-carrier, in which case the received TNs that are reported as not assigned to End Users are included.
</t>
        </r>
      </text>
    </comment>
    <comment ref="E20" authorId="0" shapeId="0" xr:uid="{351B66D3-3161-40AF-82F5-053B5E6D93C2}">
      <text>
        <r>
          <rPr>
            <sz val="9"/>
            <color indexed="81"/>
            <rFont val="Tahoma"/>
            <family val="2"/>
          </rPr>
          <t xml:space="preserve">Disconnected TNs temporarily unavailable for re-assignment to another customer for a specified period of time as further specified in Appendix F of the Central Office Code (NXX) Assignment Guideline.
</t>
        </r>
      </text>
    </comment>
    <comment ref="F20" authorId="0" shapeId="0" xr:uid="{DBEEEA9C-4699-4BBB-90CA-699979E533F1}">
      <text>
        <r>
          <rPr>
            <sz val="9"/>
            <color indexed="81"/>
            <rFont val="Tahoma"/>
            <family val="2"/>
          </rPr>
          <t>Non-working TNs which have been allocated to a specific customer.</t>
        </r>
      </text>
    </comment>
    <comment ref="G20" authorId="0" shapeId="0" xr:uid="{17239F12-6A7A-4141-9158-0ABE61FA8B1A}">
      <text>
        <r>
          <rPr>
            <sz val="9"/>
            <color indexed="81"/>
            <rFont val="Tahoma"/>
            <family val="2"/>
          </rPr>
          <t>TNs that have been set aside for internal administrative purposes.</t>
        </r>
      </text>
    </comment>
    <comment ref="H20" authorId="0" shapeId="0" xr:uid="{7D0CB743-E8AE-47A4-947D-616EFBB94465}">
      <text>
        <r>
          <rPr>
            <sz val="9"/>
            <color indexed="81"/>
            <rFont val="Tahoma"/>
            <family val="2"/>
          </rPr>
          <t xml:space="preserve">The total quantity of TNs assigned to the service provider by the CNA in the Exchange Area. 
</t>
        </r>
      </text>
    </comment>
  </commentList>
</comments>
</file>

<file path=xl/sharedStrings.xml><?xml version="1.0" encoding="utf-8"?>
<sst xmlns="http://schemas.openxmlformats.org/spreadsheetml/2006/main" count="91" uniqueCount="88">
  <si>
    <t>Canadian Central Office Code (NXX) Assignment Guideline</t>
  </si>
  <si>
    <t>Approved: TBD</t>
  </si>
  <si>
    <t>Appendix B</t>
  </si>
  <si>
    <t>MONTHS-TO-EXHAUST CERTIFICATION WORKSHEET</t>
  </si>
  <si>
    <t>Quantity of Telephone Numbers (TNs) in growth calculation (Quantities in sections A, B and C) includes all TNs assigned in the Exchange Area across all Switching Entities/POIs.</t>
  </si>
  <si>
    <t>A.</t>
  </si>
  <si>
    <t>Aging TNs
(C)</t>
  </si>
  <si>
    <t>Reserved TNs
(D)</t>
  </si>
  <si>
    <t>Admin TNs
(E)</t>
  </si>
  <si>
    <t>Total TNs
(F)</t>
  </si>
  <si>
    <t xml:space="preserve">Available TNs
(F-A:E) </t>
  </si>
  <si>
    <t>B.</t>
  </si>
  <si>
    <t>Month #</t>
  </si>
  <si>
    <t>Growth per month</t>
  </si>
  <si>
    <t>C.</t>
  </si>
  <si>
    <t>Cumulative growth</t>
  </si>
  <si>
    <t>Calculate exhaust</t>
  </si>
  <si>
    <t>Month of exhaust</t>
  </si>
  <si>
    <t>Entity Name:</t>
  </si>
  <si>
    <t>OCN:</t>
  </si>
  <si>
    <t>Name of Authorized Representative:</t>
  </si>
  <si>
    <t>Exchange Area:</t>
  </si>
  <si>
    <t>D.</t>
  </si>
  <si>
    <t>Explanation</t>
  </si>
  <si>
    <t>Terms are defined in the Glossary section of the Guideline.</t>
  </si>
  <si>
    <t>Previous 6-month growth history - insert quantity of Telephone Numbers (TNs) assigned in each previous month, where Month # -6 is 6 months ago and Month # -1 is the most recent month.</t>
  </si>
  <si>
    <t>Projected growth - insert quantity of TNs projected to be assigned in each of the following 12 months, starting with next month as Month #1.</t>
  </si>
  <si>
    <t>3</t>
  </si>
  <si>
    <t>4</t>
  </si>
  <si>
    <t>5</t>
  </si>
  <si>
    <r>
      <t>Previous 6-month growth history</t>
    </r>
    <r>
      <rPr>
        <b/>
        <vertAlign val="superscript"/>
        <sz val="11"/>
        <color theme="1"/>
        <rFont val="Aptos Narrow"/>
        <family val="2"/>
        <scheme val="minor"/>
      </rPr>
      <t>3</t>
    </r>
    <r>
      <rPr>
        <b/>
        <sz val="11"/>
        <color theme="1"/>
        <rFont val="Aptos Narrow"/>
        <family val="2"/>
        <scheme val="minor"/>
      </rPr>
      <t>:</t>
    </r>
  </si>
  <si>
    <r>
      <t>Projected growth</t>
    </r>
    <r>
      <rPr>
        <b/>
        <vertAlign val="superscript"/>
        <sz val="11"/>
        <color theme="1"/>
        <rFont val="Aptos Narrow"/>
        <family val="2"/>
        <scheme val="minor"/>
      </rPr>
      <t>4</t>
    </r>
    <r>
      <rPr>
        <b/>
        <sz val="11"/>
        <color theme="1"/>
        <rFont val="Aptos Narrow"/>
        <family val="2"/>
        <scheme val="minor"/>
      </rPr>
      <t>:</t>
    </r>
  </si>
  <si>
    <r>
      <t>Months-to-Exhaust</t>
    </r>
    <r>
      <rPr>
        <b/>
        <vertAlign val="superscript"/>
        <sz val="11"/>
        <color theme="1"/>
        <rFont val="Aptos Narrow"/>
        <family val="2"/>
        <scheme val="minor"/>
      </rPr>
      <t>5</t>
    </r>
  </si>
  <si>
    <t>CRTC INTERCONNECTION STEERING COMMITTEE</t>
  </si>
  <si>
    <t>CONTRIBUTION FORM:</t>
  </si>
  <si>
    <t>Working Group:</t>
  </si>
  <si>
    <t>CSCN</t>
  </si>
  <si>
    <t>Date of Submission:</t>
  </si>
  <si>
    <t>Contribution #:</t>
  </si>
  <si>
    <t>TIF #:</t>
  </si>
  <si>
    <t>File ID:</t>
  </si>
  <si>
    <t>Task Title:</t>
  </si>
  <si>
    <t xml:space="preserve">Update CSCN-Administered Guidelines for Thousands-Block Pooling </t>
  </si>
  <si>
    <t>Related to Task(s) ID:</t>
  </si>
  <si>
    <t>Contributor:</t>
  </si>
  <si>
    <t>            Name:</t>
  </si>
  <si>
    <t>            Company:</t>
  </si>
  <si>
    <t>            Address:</t>
  </si>
  <si>
    <t>            Tel:</t>
  </si>
  <si>
    <t>            Fax:</t>
  </si>
  <si>
    <t>            E-mail:</t>
  </si>
  <si>
    <t>Distribution to:</t>
  </si>
  <si>
    <t>Subject:</t>
  </si>
  <si>
    <t>TBP updates to Appendix B of the CO Code Guideline</t>
  </si>
  <si>
    <t>(See next tab)</t>
  </si>
  <si>
    <t>This worksheet is required with each request for an Additional CO Code or Thousands Block for Growth. It shall be submitted to the CNA  via email or CNA Secure Portal.</t>
  </si>
  <si>
    <t>The Applicant shall retain a copy of this worksheet for five years for audit purposes.</t>
  </si>
  <si>
    <t xml:space="preserve">Exhaust occurs in the month when the cumulative growth quantity equals or exceeds the quantity of TNs available for assignment, determined by comparing Available TNs from Section A line A with line Section C ii) (extrapolated if necessary). </t>
  </si>
  <si>
    <t>The Months-to-Exhaust must be no more than 12 months when no Jeopardy Condition exists, or, when an NPA is in a Jeopardy Condition, no more than 4 months or the period specified by an approved Jeopardy Contingency Plan (see Sections 4.2.1 and 9.5 of the Guideline).</t>
  </si>
  <si>
    <t>David Comrie</t>
  </si>
  <si>
    <t>CNA</t>
  </si>
  <si>
    <t>Application Date
(yyyy-mm-dd):</t>
  </si>
  <si>
    <t>Utilization
(A/(F-B))</t>
  </si>
  <si>
    <r>
      <t>Telephone Numbers (TNs) Utilization</t>
    </r>
    <r>
      <rPr>
        <b/>
        <vertAlign val="superscript"/>
        <sz val="11"/>
        <color theme="1"/>
        <rFont val="Aptos Narrow"/>
        <family val="2"/>
        <scheme val="minor"/>
      </rPr>
      <t>1</t>
    </r>
    <r>
      <rPr>
        <b/>
        <strike/>
        <sz val="11"/>
        <color theme="1"/>
        <rFont val="Aptos Narrow"/>
        <family val="2"/>
        <scheme val="minor"/>
      </rPr>
      <t xml:space="preserve"> </t>
    </r>
    <r>
      <rPr>
        <b/>
        <strike/>
        <sz val="11"/>
        <color rgb="FFFF0000"/>
        <rFont val="Aptos Narrow"/>
        <family val="2"/>
        <scheme val="minor"/>
      </rPr>
      <t>(attach list if necessary)</t>
    </r>
  </si>
  <si>
    <r>
      <rPr>
        <b/>
        <sz val="11"/>
        <color rgb="FFFF0000"/>
        <rFont val="Aptos Narrow"/>
        <family val="2"/>
        <scheme val="minor"/>
      </rPr>
      <t>Intermediate TNs</t>
    </r>
    <r>
      <rPr>
        <b/>
        <sz val="11"/>
        <color theme="1"/>
        <rFont val="Aptos Narrow"/>
        <family val="2"/>
        <scheme val="minor"/>
      </rPr>
      <t xml:space="preserve">
(B)</t>
    </r>
  </si>
  <si>
    <t>Term</t>
  </si>
  <si>
    <t>Definition</t>
  </si>
  <si>
    <t>Assigned TNs</t>
  </si>
  <si>
    <t xml:space="preserve">Defined as numbers working in the Public Switched Telephone Network under an agreement such as a contract or tariff at the request of specific End Users or customers for their use, or numbers not yet working but having a customer service order pending. Assigned TNs also include numbers ported out for the purposes of transferring the service to another service provider. If the carrier has provided numbering resources to another carrier or non-carrier and has received utilization information in the format prescribed from the receiving carrier or non-carrier, the received TNs that are reported as assigned to End Users are included.
</t>
  </si>
  <si>
    <t>Intermediate TNs</t>
  </si>
  <si>
    <t xml:space="preserve">Similar to “Intermediate TNs” in the US. Defined as numbers that are made available for use by another carrier or non-carrier, where:
i. the carrier providing the numbering resources has not obtained utilization information in the format prescribed from the receiving carrier or non-carrier, in which case all TNs made available to the receiving carrier or non-carrier are included; or
ii. the carrier providing the numbering resources has obtained utilization information in the format prescribed from the receiving carrier or non-carrier, in which case the received TNs that are reported as not assigned to End Users are included.
</t>
  </si>
  <si>
    <t>Aging TNs</t>
  </si>
  <si>
    <t xml:space="preserve">Disconnected TNs temporarily unavailable for re-assignment to another customer for a specified period of time as further specified in Appendix F of the Central Office Code (NXX) Assignment Guideline.
</t>
  </si>
  <si>
    <t>Reserved TNs</t>
  </si>
  <si>
    <t xml:space="preserve">Non-working TNs which have been allocated to a specific customer.
</t>
  </si>
  <si>
    <t>Admin TNs</t>
  </si>
  <si>
    <t xml:space="preserve">TNs that have been set aside for internal administrative purposes.
</t>
  </si>
  <si>
    <t>Total TNs</t>
  </si>
  <si>
    <t xml:space="preserve">The total quantity of TNs assigned to the service provider by the CNA in the Exchange Area. 
</t>
  </si>
  <si>
    <t>End User</t>
  </si>
  <si>
    <t xml:space="preserve">A residential, business, institutional, or government entity that subscribes to a service, uses that service for its own purposes, and does not resell such services to other entities.
</t>
  </si>
  <si>
    <t>Non-carrier</t>
  </si>
  <si>
    <t xml:space="preserve">An entity that receives TNs and is not an End User or a carrier.
</t>
  </si>
  <si>
    <r>
      <t>Assigned TNs</t>
    </r>
    <r>
      <rPr>
        <b/>
        <strike/>
        <vertAlign val="superscript"/>
        <sz val="11"/>
        <color rgb="FFFF0000"/>
        <rFont val="Aptos Narrow"/>
        <family val="2"/>
        <scheme val="minor"/>
      </rPr>
      <t>2</t>
    </r>
    <r>
      <rPr>
        <b/>
        <sz val="11"/>
        <color theme="1"/>
        <rFont val="Aptos Narrow"/>
        <family val="2"/>
        <scheme val="minor"/>
      </rPr>
      <t xml:space="preserve">
(A)</t>
    </r>
  </si>
  <si>
    <r>
      <t>Total for Exchange Area</t>
    </r>
    <r>
      <rPr>
        <b/>
        <vertAlign val="superscript"/>
        <sz val="11"/>
        <color rgb="FFFF0000"/>
        <rFont val="Aptos Narrow"/>
        <family val="2"/>
        <scheme val="minor"/>
      </rPr>
      <t>2</t>
    </r>
  </si>
  <si>
    <r>
      <t>U</t>
    </r>
    <r>
      <rPr>
        <strike/>
        <sz val="11"/>
        <color rgb="FFFF0000"/>
        <rFont val="Aptos Narrow"/>
        <family val="2"/>
        <scheme val="minor"/>
      </rPr>
      <t xml:space="preserve">tilization will be calculated with TNs assigned in the last 90 days excluded from Total TNs </t>
    </r>
    <r>
      <rPr>
        <sz val="11"/>
        <color rgb="FFFF0000"/>
        <rFont val="Aptos Narrow"/>
        <family val="2"/>
        <scheme val="minor"/>
      </rPr>
      <t>Exclude TNs from resources assigned by the CNA within the last 90 days</t>
    </r>
  </si>
  <si>
    <t>302B</t>
  </si>
  <si>
    <t>CNCO302B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</si>
</sst>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yyyy\-mm\-dd;@"/>
    <numFmt numFmtId="166" formatCode="0.0%"/>
    <numFmt numFmtId="167" formatCode="_(* #,##0.0_);_(* \(#,##0.0\);_(* &quot;-&quot;??_);_(@_)"/>
  </numFmts>
  <fonts count="16" x14ac:knownFonts="1">
    <font>
      <sz val="11"/>
      <color theme="1"/>
      <name val="Aptos Narrow"/>
      <family val="2"/>
      <scheme val="minor"/>
    </font>
    <font>
      <sz val="11"/>
      <color theme="1"/>
      <name val="Aptos Narrow"/>
      <family val="2"/>
      <scheme val="minor"/>
    </font>
    <font>
      <b/>
      <sz val="11"/>
      <color theme="1"/>
      <name val="Aptos Narrow"/>
      <family val="2"/>
      <scheme val="minor"/>
    </font>
    <font>
      <b/>
      <vertAlign val="superscript"/>
      <sz val="11"/>
      <color theme="1"/>
      <name val="Aptos Narrow"/>
      <family val="2"/>
      <scheme val="minor"/>
    </font>
    <font>
      <sz val="10"/>
      <name val="Arial"/>
      <family val="2"/>
    </font>
    <font>
      <b/>
      <u/>
      <sz val="11"/>
      <color theme="1"/>
      <name val="Aptos Narrow"/>
      <family val="2"/>
      <scheme val="minor"/>
    </font>
    <font>
      <u/>
      <sz val="10"/>
      <color theme="10"/>
      <name val="Arial"/>
      <family val="2"/>
    </font>
    <font>
      <sz val="11"/>
      <color indexed="63"/>
      <name val="Aptos Narrow"/>
      <family val="2"/>
      <scheme val="minor"/>
    </font>
    <font>
      <sz val="11"/>
      <color rgb="FFFF0000"/>
      <name val="Aptos Narrow"/>
      <family val="2"/>
      <scheme val="minor"/>
    </font>
    <font>
      <b/>
      <strike/>
      <sz val="11"/>
      <color theme="1"/>
      <name val="Aptos Narrow"/>
      <family val="2"/>
      <scheme val="minor"/>
    </font>
    <font>
      <b/>
      <strike/>
      <sz val="11"/>
      <color rgb="FFFF0000"/>
      <name val="Aptos Narrow"/>
      <family val="2"/>
      <scheme val="minor"/>
    </font>
    <font>
      <b/>
      <sz val="11"/>
      <color rgb="FFFF0000"/>
      <name val="Aptos Narrow"/>
      <family val="2"/>
      <scheme val="minor"/>
    </font>
    <font>
      <sz val="9"/>
      <color indexed="81"/>
      <name val="Tahoma"/>
      <family val="2"/>
    </font>
    <font>
      <b/>
      <vertAlign val="superscript"/>
      <sz val="11"/>
      <color rgb="FFFF0000"/>
      <name val="Aptos Narrow"/>
      <family val="2"/>
      <scheme val="minor"/>
    </font>
    <font>
      <b/>
      <strike/>
      <vertAlign val="superscript"/>
      <sz val="11"/>
      <color rgb="FFFF0000"/>
      <name val="Aptos Narrow"/>
      <family val="2"/>
      <scheme val="minor"/>
    </font>
    <font>
      <strike/>
      <sz val="11"/>
      <color rgb="FFFF0000"/>
      <name val="Aptos Narrow"/>
      <family val="2"/>
      <scheme val="minor"/>
    </font>
  </fonts>
  <fills count="3">
    <fill>
      <patternFill patternType="none"/>
    </fill>
    <fill>
      <patternFill patternType="gray125"/>
    </fill>
    <fill>
      <patternFill patternType="solid">
        <fgColor rgb="FFFFFFCC"/>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6" fillId="0" borderId="0" applyNumberFormat="0" applyFill="0" applyBorder="0" applyAlignment="0" applyProtection="0"/>
  </cellStyleXfs>
  <cellXfs count="50">
    <xf numFmtId="0" fontId="0" fillId="0" borderId="0" xfId="0"/>
    <xf numFmtId="0" fontId="0" fillId="0" borderId="0" xfId="0" applyAlignment="1">
      <alignment horizontal="right"/>
    </xf>
    <xf numFmtId="0" fontId="2" fillId="0" borderId="0" xfId="0" applyFont="1"/>
    <xf numFmtId="0" fontId="2" fillId="0" borderId="0" xfId="0" applyFont="1" applyAlignment="1">
      <alignment wrapText="1"/>
    </xf>
    <xf numFmtId="0" fontId="0" fillId="0" borderId="2" xfId="0" applyBorder="1" applyAlignment="1">
      <alignment horizontal="center"/>
    </xf>
    <xf numFmtId="0" fontId="0" fillId="0" borderId="4" xfId="0" applyBorder="1"/>
    <xf numFmtId="0" fontId="2" fillId="0" borderId="7" xfId="0" applyFont="1" applyBorder="1"/>
    <xf numFmtId="164" fontId="0" fillId="0" borderId="9" xfId="1" applyNumberFormat="1" applyFont="1" applyBorder="1"/>
    <xf numFmtId="0" fontId="2" fillId="0" borderId="4" xfId="0" applyFont="1" applyBorder="1"/>
    <xf numFmtId="0" fontId="2" fillId="0" borderId="5" xfId="0" applyFont="1" applyBorder="1"/>
    <xf numFmtId="0" fontId="2" fillId="0" borderId="6" xfId="0" applyFont="1" applyBorder="1"/>
    <xf numFmtId="0" fontId="2" fillId="0" borderId="4" xfId="0" applyFont="1" applyBorder="1" applyAlignment="1">
      <alignment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10" xfId="0" applyFont="1" applyBorder="1" applyAlignment="1">
      <alignment wrapText="1"/>
    </xf>
    <xf numFmtId="0" fontId="0" fillId="0" borderId="11" xfId="0" applyBorder="1" applyAlignment="1">
      <alignment horizontal="center"/>
    </xf>
    <xf numFmtId="0" fontId="2" fillId="0" borderId="7" xfId="0" applyFont="1" applyBorder="1" applyAlignment="1">
      <alignment wrapText="1"/>
    </xf>
    <xf numFmtId="0" fontId="2" fillId="0" borderId="8" xfId="0" applyFont="1" applyBorder="1" applyAlignment="1">
      <alignment horizontal="center"/>
    </xf>
    <xf numFmtId="0" fontId="2" fillId="0" borderId="9" xfId="0" applyFont="1" applyBorder="1" applyAlignment="1">
      <alignment horizontal="center"/>
    </xf>
    <xf numFmtId="0" fontId="2" fillId="0" borderId="0" xfId="0" applyFont="1" applyAlignment="1">
      <alignment horizontal="right"/>
    </xf>
    <xf numFmtId="0" fontId="2" fillId="0" borderId="0" xfId="0" applyFont="1" applyAlignment="1">
      <alignment horizontal="right" wrapText="1"/>
    </xf>
    <xf numFmtId="0" fontId="2" fillId="0" borderId="0" xfId="3" applyFont="1"/>
    <xf numFmtId="0" fontId="4" fillId="0" borderId="0" xfId="3"/>
    <xf numFmtId="0" fontId="5" fillId="0" borderId="0" xfId="3" applyFont="1"/>
    <xf numFmtId="165" fontId="4" fillId="0" borderId="0" xfId="3" applyNumberFormat="1"/>
    <xf numFmtId="0" fontId="6" fillId="0" borderId="0" xfId="4"/>
    <xf numFmtId="166" fontId="0" fillId="0" borderId="8" xfId="2" applyNumberFormat="1" applyFont="1" applyBorder="1"/>
    <xf numFmtId="0" fontId="2" fillId="0" borderId="5" xfId="0" applyFont="1" applyBorder="1" applyAlignment="1">
      <alignment horizontal="center" wrapText="1"/>
    </xf>
    <xf numFmtId="0" fontId="2" fillId="0" borderId="6" xfId="0" applyFont="1" applyBorder="1" applyAlignment="1">
      <alignment horizontal="center" wrapText="1"/>
    </xf>
    <xf numFmtId="1" fontId="7" fillId="0" borderId="2" xfId="0" applyNumberFormat="1" applyFont="1" applyBorder="1" applyAlignment="1">
      <alignment horizontal="center"/>
    </xf>
    <xf numFmtId="1" fontId="7" fillId="0" borderId="11" xfId="0" applyNumberFormat="1" applyFont="1" applyBorder="1" applyAlignment="1">
      <alignment horizontal="center"/>
    </xf>
    <xf numFmtId="167" fontId="0" fillId="0" borderId="12" xfId="1" applyNumberFormat="1" applyFont="1" applyBorder="1" applyAlignment="1">
      <alignment horizontal="center"/>
    </xf>
    <xf numFmtId="0" fontId="0" fillId="2" borderId="1" xfId="0" applyFill="1" applyBorder="1" applyAlignment="1" applyProtection="1">
      <alignment horizontal="left"/>
      <protection locked="0"/>
    </xf>
    <xf numFmtId="0" fontId="0" fillId="2" borderId="3" xfId="0" applyFill="1" applyBorder="1" applyAlignment="1" applyProtection="1">
      <alignment horizontal="left"/>
      <protection locked="0"/>
    </xf>
    <xf numFmtId="165" fontId="0" fillId="2" borderId="3" xfId="0" applyNumberFormat="1" applyFill="1" applyBorder="1" applyAlignment="1" applyProtection="1">
      <alignment horizontal="left"/>
      <protection locked="0"/>
    </xf>
    <xf numFmtId="164" fontId="0" fillId="2" borderId="8" xfId="1" applyNumberFormat="1" applyFont="1" applyFill="1" applyBorder="1" applyProtection="1">
      <protection locked="0"/>
    </xf>
    <xf numFmtId="164" fontId="0" fillId="2" borderId="8" xfId="1" applyNumberFormat="1" applyFont="1" applyFill="1" applyBorder="1" applyAlignment="1" applyProtection="1">
      <alignment horizontal="center"/>
      <protection locked="0"/>
    </xf>
    <xf numFmtId="164" fontId="0" fillId="2" borderId="9" xfId="1" applyNumberFormat="1" applyFont="1"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1" xfId="0" applyFill="1" applyBorder="1" applyProtection="1">
      <protection locked="0"/>
    </xf>
    <xf numFmtId="0" fontId="0" fillId="2" borderId="3" xfId="0" applyFill="1" applyBorder="1" applyProtection="1">
      <protection locked="0"/>
    </xf>
    <xf numFmtId="0" fontId="0" fillId="0" borderId="0" xfId="0" applyAlignment="1">
      <alignment wrapText="1"/>
    </xf>
    <xf numFmtId="0" fontId="2" fillId="0" borderId="13" xfId="0" applyFont="1" applyBorder="1"/>
    <xf numFmtId="0" fontId="2" fillId="0" borderId="14" xfId="0" applyFont="1" applyBorder="1" applyAlignment="1">
      <alignment wrapText="1"/>
    </xf>
    <xf numFmtId="0" fontId="0" fillId="0" borderId="15" xfId="0" applyBorder="1" applyAlignment="1">
      <alignment horizontal="left" vertical="top"/>
    </xf>
    <xf numFmtId="0" fontId="0" fillId="0" borderId="15" xfId="0" applyBorder="1" applyAlignment="1">
      <alignment wrapText="1"/>
    </xf>
    <xf numFmtId="0" fontId="0" fillId="0" borderId="2" xfId="0" applyBorder="1" applyAlignment="1">
      <alignment horizontal="left" vertical="top"/>
    </xf>
    <xf numFmtId="0" fontId="0" fillId="0" borderId="2" xfId="0" applyBorder="1" applyAlignment="1">
      <alignment wrapText="1"/>
    </xf>
    <xf numFmtId="0" fontId="8" fillId="0" borderId="0" xfId="0" applyFont="1"/>
  </cellXfs>
  <cellStyles count="5">
    <cellStyle name="Comma" xfId="1" builtinId="3"/>
    <cellStyle name="Hyperlink" xfId="4" builtinId="8"/>
    <cellStyle name="Normal" xfId="0" builtinId="0"/>
    <cellStyle name="Normal 2" xfId="3" xr:uid="{48A6FFA7-3ADB-4D03-B2CB-528398CC4E95}"/>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99131-E7E5-4CF9-98CE-0D9434B1FA2D}">
  <dimension ref="A1:G29"/>
  <sheetViews>
    <sheetView tabSelected="1" workbookViewId="0">
      <selection activeCell="G6" sqref="G6"/>
    </sheetView>
  </sheetViews>
  <sheetFormatPr defaultColWidth="9.140625" defaultRowHeight="12.75" x14ac:dyDescent="0.2"/>
  <cols>
    <col min="1" max="5" width="9.140625" style="22"/>
    <col min="6" max="6" width="10.28515625" style="22" customWidth="1"/>
    <col min="7" max="7" width="10.140625" style="22" bestFit="1" customWidth="1"/>
    <col min="8" max="16384" width="9.140625" style="22"/>
  </cols>
  <sheetData>
    <row r="1" spans="1:7" ht="15" x14ac:dyDescent="0.25">
      <c r="A1" s="21" t="s">
        <v>33</v>
      </c>
    </row>
    <row r="3" spans="1:7" ht="15" x14ac:dyDescent="0.25">
      <c r="A3" s="23" t="s">
        <v>34</v>
      </c>
    </row>
    <row r="5" spans="1:7" ht="15" x14ac:dyDescent="0.25">
      <c r="A5" s="21" t="s">
        <v>35</v>
      </c>
      <c r="C5" s="22" t="s">
        <v>36</v>
      </c>
      <c r="E5" s="21" t="s">
        <v>37</v>
      </c>
      <c r="G5" s="24">
        <v>45947</v>
      </c>
    </row>
    <row r="7" spans="1:7" ht="15" x14ac:dyDescent="0.25">
      <c r="A7" s="21" t="s">
        <v>38</v>
      </c>
      <c r="C7" s="22" t="s">
        <v>86</v>
      </c>
    </row>
    <row r="9" spans="1:7" ht="15" x14ac:dyDescent="0.25">
      <c r="A9" s="21" t="s">
        <v>39</v>
      </c>
      <c r="B9" s="22">
        <v>118</v>
      </c>
      <c r="E9" s="21" t="s">
        <v>40</v>
      </c>
      <c r="F9" s="22" t="s">
        <v>87</v>
      </c>
    </row>
    <row r="11" spans="1:7" ht="15" x14ac:dyDescent="0.25">
      <c r="A11" s="21" t="s">
        <v>41</v>
      </c>
      <c r="C11" s="22" t="s">
        <v>42</v>
      </c>
    </row>
    <row r="13" spans="1:7" ht="15" x14ac:dyDescent="0.25">
      <c r="A13" s="21" t="s">
        <v>43</v>
      </c>
    </row>
    <row r="15" spans="1:7" ht="15" x14ac:dyDescent="0.25">
      <c r="A15" s="21" t="s">
        <v>44</v>
      </c>
    </row>
    <row r="17" spans="1:3" ht="15" x14ac:dyDescent="0.25">
      <c r="A17" s="21" t="s">
        <v>45</v>
      </c>
      <c r="C17" s="22" t="s">
        <v>59</v>
      </c>
    </row>
    <row r="18" spans="1:3" ht="15" x14ac:dyDescent="0.25">
      <c r="A18" s="21" t="s">
        <v>46</v>
      </c>
      <c r="C18" s="22" t="s">
        <v>60</v>
      </c>
    </row>
    <row r="19" spans="1:3" ht="15" x14ac:dyDescent="0.25">
      <c r="A19" s="21" t="s">
        <v>47</v>
      </c>
    </row>
    <row r="20" spans="1:3" ht="15" x14ac:dyDescent="0.25">
      <c r="A20" s="21" t="s">
        <v>48</v>
      </c>
    </row>
    <row r="21" spans="1:3" ht="15" x14ac:dyDescent="0.25">
      <c r="A21" s="21" t="s">
        <v>49</v>
      </c>
    </row>
    <row r="22" spans="1:3" ht="15" x14ac:dyDescent="0.25">
      <c r="A22" s="21" t="s">
        <v>50</v>
      </c>
      <c r="C22" s="25"/>
    </row>
    <row r="24" spans="1:3" ht="15" x14ac:dyDescent="0.25">
      <c r="A24" s="21" t="s">
        <v>51</v>
      </c>
      <c r="C24" s="22" t="s">
        <v>36</v>
      </c>
    </row>
    <row r="26" spans="1:3" ht="15" x14ac:dyDescent="0.25">
      <c r="A26" s="21" t="s">
        <v>52</v>
      </c>
    </row>
    <row r="27" spans="1:3" x14ac:dyDescent="0.2">
      <c r="A27" s="22" t="s">
        <v>53</v>
      </c>
    </row>
    <row r="29" spans="1:3" x14ac:dyDescent="0.2">
      <c r="A29" s="22" t="s">
        <v>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D0953-5D9E-4202-9A1B-FD75D5F8BA8E}">
  <sheetPr>
    <pageSetUpPr fitToPage="1"/>
  </sheetPr>
  <dimension ref="A2:N49"/>
  <sheetViews>
    <sheetView zoomScale="115" zoomScaleNormal="115" workbookViewId="0">
      <selection activeCell="G15" sqref="G15"/>
    </sheetView>
  </sheetViews>
  <sheetFormatPr defaultRowHeight="15" x14ac:dyDescent="0.25"/>
  <cols>
    <col min="1" max="1" width="4.140625" style="1" customWidth="1"/>
    <col min="2" max="2" width="22.140625" customWidth="1"/>
    <col min="3" max="14" width="14.140625" customWidth="1"/>
  </cols>
  <sheetData>
    <row r="2" spans="2:10" x14ac:dyDescent="0.25">
      <c r="B2" s="2" t="s">
        <v>0</v>
      </c>
      <c r="J2" s="2" t="s">
        <v>2</v>
      </c>
    </row>
    <row r="3" spans="2:10" x14ac:dyDescent="0.25">
      <c r="B3" s="2" t="s">
        <v>1</v>
      </c>
    </row>
    <row r="5" spans="2:10" x14ac:dyDescent="0.25">
      <c r="B5" s="2" t="s">
        <v>3</v>
      </c>
    </row>
    <row r="7" spans="2:10" x14ac:dyDescent="0.25">
      <c r="B7" t="s">
        <v>55</v>
      </c>
    </row>
    <row r="8" spans="2:10" x14ac:dyDescent="0.25">
      <c r="B8" t="s">
        <v>56</v>
      </c>
    </row>
    <row r="10" spans="2:10" x14ac:dyDescent="0.25">
      <c r="B10" s="2" t="s">
        <v>18</v>
      </c>
      <c r="C10" s="32"/>
    </row>
    <row r="11" spans="2:10" x14ac:dyDescent="0.25">
      <c r="B11" s="2" t="s">
        <v>19</v>
      </c>
      <c r="C11" s="33"/>
    </row>
    <row r="12" spans="2:10" ht="30" x14ac:dyDescent="0.25">
      <c r="B12" s="3" t="s">
        <v>20</v>
      </c>
      <c r="C12" s="33"/>
    </row>
    <row r="13" spans="2:10" x14ac:dyDescent="0.25">
      <c r="B13" s="2" t="s">
        <v>21</v>
      </c>
      <c r="C13" s="33"/>
    </row>
    <row r="14" spans="2:10" ht="30" x14ac:dyDescent="0.25">
      <c r="B14" s="3" t="s">
        <v>61</v>
      </c>
      <c r="C14" s="34"/>
    </row>
    <row r="16" spans="2:10" x14ac:dyDescent="0.25">
      <c r="B16" t="s">
        <v>4</v>
      </c>
    </row>
    <row r="18" spans="1:14" ht="16.5" x14ac:dyDescent="0.25">
      <c r="A18" s="19" t="s">
        <v>5</v>
      </c>
      <c r="B18" s="2" t="s">
        <v>63</v>
      </c>
    </row>
    <row r="19" spans="1:14" ht="15.75" thickBot="1" x14ac:dyDescent="0.3"/>
    <row r="20" spans="1:14" ht="45" x14ac:dyDescent="0.25">
      <c r="B20" s="5"/>
      <c r="C20" s="27" t="s">
        <v>83</v>
      </c>
      <c r="D20" s="27" t="s">
        <v>64</v>
      </c>
      <c r="E20" s="27" t="s">
        <v>6</v>
      </c>
      <c r="F20" s="27" t="s">
        <v>7</v>
      </c>
      <c r="G20" s="27" t="s">
        <v>8</v>
      </c>
      <c r="H20" s="27" t="s">
        <v>9</v>
      </c>
      <c r="I20" s="27" t="s">
        <v>62</v>
      </c>
      <c r="J20" s="28" t="s">
        <v>10</v>
      </c>
    </row>
    <row r="21" spans="1:14" ht="17.25" thickBot="1" x14ac:dyDescent="0.3">
      <c r="B21" s="6" t="s">
        <v>84</v>
      </c>
      <c r="C21" s="35"/>
      <c r="D21" s="35"/>
      <c r="E21" s="35"/>
      <c r="F21" s="35"/>
      <c r="G21" s="35"/>
      <c r="H21" s="35"/>
      <c r="I21" s="26" t="str">
        <f>IFERROR(C21/(H21-D21),"")</f>
        <v/>
      </c>
      <c r="J21" s="7">
        <f>IFERROR(H21-(SUM(C21:G21)),"")</f>
        <v>0</v>
      </c>
    </row>
    <row r="24" spans="1:14" ht="16.5" x14ac:dyDescent="0.25">
      <c r="A24" s="19" t="s">
        <v>11</v>
      </c>
      <c r="B24" s="2" t="s">
        <v>30</v>
      </c>
    </row>
    <row r="25" spans="1:14" ht="15.75" thickBot="1" x14ac:dyDescent="0.3"/>
    <row r="26" spans="1:14" x14ac:dyDescent="0.25">
      <c r="B26" s="8" t="s">
        <v>12</v>
      </c>
      <c r="C26" s="9">
        <v>-6</v>
      </c>
      <c r="D26" s="9">
        <v>-5</v>
      </c>
      <c r="E26" s="9">
        <v>-4</v>
      </c>
      <c r="F26" s="9">
        <v>-3</v>
      </c>
      <c r="G26" s="9">
        <v>-2</v>
      </c>
      <c r="H26" s="10">
        <v>-1</v>
      </c>
    </row>
    <row r="27" spans="1:14" ht="15.75" thickBot="1" x14ac:dyDescent="0.3">
      <c r="B27" s="6" t="s">
        <v>13</v>
      </c>
      <c r="C27" s="36"/>
      <c r="D27" s="36"/>
      <c r="E27" s="36"/>
      <c r="F27" s="36"/>
      <c r="G27" s="36"/>
      <c r="H27" s="37"/>
    </row>
    <row r="30" spans="1:14" ht="16.5" x14ac:dyDescent="0.25">
      <c r="A30" s="19" t="s">
        <v>14</v>
      </c>
      <c r="B30" s="2" t="s">
        <v>31</v>
      </c>
    </row>
    <row r="31" spans="1:14" ht="15.75" thickBot="1" x14ac:dyDescent="0.3"/>
    <row r="32" spans="1:14" x14ac:dyDescent="0.25">
      <c r="B32" s="11" t="s">
        <v>12</v>
      </c>
      <c r="C32" s="12">
        <v>1</v>
      </c>
      <c r="D32" s="12">
        <v>2</v>
      </c>
      <c r="E32" s="12">
        <v>3</v>
      </c>
      <c r="F32" s="12">
        <v>4</v>
      </c>
      <c r="G32" s="12">
        <v>5</v>
      </c>
      <c r="H32" s="12">
        <v>6</v>
      </c>
      <c r="I32" s="12">
        <v>7</v>
      </c>
      <c r="J32" s="12">
        <v>8</v>
      </c>
      <c r="K32" s="12">
        <v>9</v>
      </c>
      <c r="L32" s="12">
        <v>10</v>
      </c>
      <c r="M32" s="12">
        <v>11</v>
      </c>
      <c r="N32" s="13">
        <v>12</v>
      </c>
    </row>
    <row r="33" spans="1:14" x14ac:dyDescent="0.25">
      <c r="B33" s="14" t="s">
        <v>13</v>
      </c>
      <c r="C33" s="38"/>
      <c r="D33" s="38"/>
      <c r="E33" s="38"/>
      <c r="F33" s="38"/>
      <c r="G33" s="38"/>
      <c r="H33" s="38"/>
      <c r="I33" s="38"/>
      <c r="J33" s="38"/>
      <c r="K33" s="38"/>
      <c r="L33" s="38"/>
      <c r="M33" s="38"/>
      <c r="N33" s="39"/>
    </row>
    <row r="34" spans="1:14" x14ac:dyDescent="0.25">
      <c r="B34" s="14" t="s">
        <v>15</v>
      </c>
      <c r="C34" s="4">
        <f>C33</f>
        <v>0</v>
      </c>
      <c r="D34" s="4">
        <f>D33+C34</f>
        <v>0</v>
      </c>
      <c r="E34" s="4">
        <f t="shared" ref="E34:N34" si="0">E33+D34</f>
        <v>0</v>
      </c>
      <c r="F34" s="4">
        <f t="shared" si="0"/>
        <v>0</v>
      </c>
      <c r="G34" s="4">
        <f t="shared" si="0"/>
        <v>0</v>
      </c>
      <c r="H34" s="4">
        <f t="shared" si="0"/>
        <v>0</v>
      </c>
      <c r="I34" s="4">
        <f t="shared" si="0"/>
        <v>0</v>
      </c>
      <c r="J34" s="4">
        <f t="shared" si="0"/>
        <v>0</v>
      </c>
      <c r="K34" s="4">
        <f t="shared" si="0"/>
        <v>0</v>
      </c>
      <c r="L34" s="4">
        <f t="shared" si="0"/>
        <v>0</v>
      </c>
      <c r="M34" s="4">
        <f t="shared" si="0"/>
        <v>0</v>
      </c>
      <c r="N34" s="15">
        <f t="shared" si="0"/>
        <v>0</v>
      </c>
    </row>
    <row r="35" spans="1:14" x14ac:dyDescent="0.25">
      <c r="B35" s="14" t="s">
        <v>16</v>
      </c>
      <c r="C35" s="29">
        <f>(IF((IF($J$21&gt;C34,0,1))=1,1,0))*(C32-(C34-$J$21)/(C33+0.0001))*(IF(AND($J$21=0,C33=0),0,1))</f>
        <v>0</v>
      </c>
      <c r="D35" s="29">
        <f>(IF((IF($J$21&gt;MAX($C34:D34),0,1))-(IF($J$21&gt;MAX($C34:C34),0,1))=1,1,0))*(D32-(D34-$J$21)/(D33+0.01))</f>
        <v>0</v>
      </c>
      <c r="E35" s="29">
        <f>(IF((IF($J$21&gt;MAX($C34:E34),0,1))-(IF($J$21&gt;MAX($C34:D34),0,1))=1,1,0))*(E32-(E34-$J$21)/(E33+0.01))</f>
        <v>0</v>
      </c>
      <c r="F35" s="29">
        <f>(IF((IF($J$21&gt;MAX($C34:F34),0,1))-(IF($J$21&gt;MAX($C34:E34),0,1))=1,1,0))*(F32-(F34-$J$21)/(F33+0.01))</f>
        <v>0</v>
      </c>
      <c r="G35" s="29">
        <f>(IF((IF($J$21&gt;MAX($C34:G34),0,1))-(IF($J$21&gt;MAX($C34:F34),0,1))=1,1,0))*(G32-(G34-$J$21)/(G33+0.01))</f>
        <v>0</v>
      </c>
      <c r="H35" s="29">
        <f>(IF((IF($J$21&gt;MAX($C34:H34),0,1))-(IF($J$21&gt;MAX($C34:G34),0,1))=1,1,0))*(H32-(H34-$J$21)/(H33+0.01))</f>
        <v>0</v>
      </c>
      <c r="I35" s="29">
        <f>(IF((IF($J$21&gt;MAX($C34:I34),0,1))-(IF($J$21&gt;MAX($C34:H34),0,1))=1,1,0))*(I32-(I34-$J$21)/(I33+0.01))</f>
        <v>0</v>
      </c>
      <c r="J35" s="29">
        <f>(IF((IF($J$21&gt;MAX($C34:J34),0,1))-(IF($J$21&gt;MAX($C34:I34),0,1))=1,1,0))*(J32-(J34-$J$21)/(J33+0.01))</f>
        <v>0</v>
      </c>
      <c r="K35" s="29">
        <f>(IF((IF($J$21&gt;MAX($C34:K34),0,1))-(IF($J$21&gt;MAX($C34:J34),0,1))=1,1,0))*(K32-(K34-$J$21)/(K33+0.01))</f>
        <v>0</v>
      </c>
      <c r="L35" s="29">
        <f>(IF((IF($J$21&gt;MAX($C34:L34),0,1))-(IF($J$21&gt;MAX($C34:K34),0,1))=1,1,0))*(L32-(L34-$J$21)/(L33+0.01))</f>
        <v>0</v>
      </c>
      <c r="M35" s="29">
        <f>(IF((IF($J$21&gt;MAX($C34:M34),0,1))-(IF($J$21&gt;MAX($C34:L34),0,1))=1,1,0))*(M32-(M34-$J$21)/(M33+0.01))</f>
        <v>0</v>
      </c>
      <c r="N35" s="30">
        <f>(IF((IF($J$21&gt;MAX($C34:N34),0,1))-(IF($J$21&gt;MAX($C34:M34),0,1))=1,1,0))*(N32-(N34-$J$21)/(N33+0.01))</f>
        <v>0</v>
      </c>
    </row>
    <row r="36" spans="1:14" ht="15.75" thickBot="1" x14ac:dyDescent="0.3">
      <c r="B36" s="16" t="s">
        <v>17</v>
      </c>
      <c r="C36" s="17" t="str">
        <f>IF(C35=0,"","X")</f>
        <v/>
      </c>
      <c r="D36" s="17" t="str">
        <f t="shared" ref="D36:N36" si="1">IF(D35=0,"","X")</f>
        <v/>
      </c>
      <c r="E36" s="17" t="str">
        <f t="shared" si="1"/>
        <v/>
      </c>
      <c r="F36" s="17" t="str">
        <f t="shared" si="1"/>
        <v/>
      </c>
      <c r="G36" s="17" t="str">
        <f t="shared" si="1"/>
        <v/>
      </c>
      <c r="H36" s="17" t="str">
        <f t="shared" si="1"/>
        <v/>
      </c>
      <c r="I36" s="17" t="str">
        <f t="shared" si="1"/>
        <v/>
      </c>
      <c r="J36" s="17" t="str">
        <f t="shared" si="1"/>
        <v/>
      </c>
      <c r="K36" s="17" t="str">
        <f t="shared" si="1"/>
        <v/>
      </c>
      <c r="L36" s="17" t="str">
        <f t="shared" si="1"/>
        <v/>
      </c>
      <c r="M36" s="17" t="str">
        <f t="shared" si="1"/>
        <v/>
      </c>
      <c r="N36" s="18" t="str">
        <f t="shared" si="1"/>
        <v/>
      </c>
    </row>
    <row r="37" spans="1:14" ht="15.75" thickBot="1" x14ac:dyDescent="0.3"/>
    <row r="38" spans="1:14" ht="17.25" thickBot="1" x14ac:dyDescent="0.3">
      <c r="A38" s="20" t="s">
        <v>22</v>
      </c>
      <c r="B38" s="2" t="s">
        <v>32</v>
      </c>
      <c r="C38" s="31" t="str">
        <f>IF(SUM(C35:N35)=0,(IF(N34&gt;0,(J21/N34*12)," ")),(ROUNDDOWN(SUM(C35:N35),1)))</f>
        <v xml:space="preserve"> </v>
      </c>
    </row>
    <row r="40" spans="1:14" x14ac:dyDescent="0.25">
      <c r="B40" s="2" t="s">
        <v>23</v>
      </c>
    </row>
    <row r="41" spans="1:14" x14ac:dyDescent="0.25">
      <c r="B41" s="40"/>
      <c r="C41" s="40"/>
      <c r="D41" s="40"/>
      <c r="E41" s="40"/>
      <c r="F41" s="40"/>
      <c r="G41" s="40"/>
      <c r="H41" s="40"/>
      <c r="I41" s="40"/>
      <c r="J41" s="40"/>
      <c r="K41" s="40"/>
      <c r="L41" s="40"/>
      <c r="M41" s="40"/>
      <c r="N41" s="40"/>
    </row>
    <row r="42" spans="1:14" x14ac:dyDescent="0.25">
      <c r="B42" s="41"/>
      <c r="C42" s="41"/>
      <c r="D42" s="41"/>
      <c r="E42" s="41"/>
      <c r="F42" s="41"/>
      <c r="G42" s="41"/>
      <c r="H42" s="41"/>
      <c r="I42" s="41"/>
      <c r="J42" s="41"/>
      <c r="K42" s="41"/>
      <c r="L42" s="41"/>
      <c r="M42" s="41"/>
      <c r="N42" s="41"/>
    </row>
    <row r="44" spans="1:14" x14ac:dyDescent="0.25">
      <c r="A44" s="1">
        <v>1</v>
      </c>
      <c r="B44" t="s">
        <v>24</v>
      </c>
    </row>
    <row r="45" spans="1:14" x14ac:dyDescent="0.25">
      <c r="A45" s="1">
        <v>2</v>
      </c>
      <c r="B45" s="49" t="s">
        <v>85</v>
      </c>
    </row>
    <row r="46" spans="1:14" x14ac:dyDescent="0.25">
      <c r="A46" s="1" t="s">
        <v>27</v>
      </c>
      <c r="B46" t="s">
        <v>25</v>
      </c>
    </row>
    <row r="47" spans="1:14" x14ac:dyDescent="0.25">
      <c r="A47" s="1" t="s">
        <v>28</v>
      </c>
      <c r="B47" t="s">
        <v>26</v>
      </c>
    </row>
    <row r="48" spans="1:14" x14ac:dyDescent="0.25">
      <c r="A48" s="1" t="s">
        <v>29</v>
      </c>
      <c r="B48" t="s">
        <v>57</v>
      </c>
    </row>
    <row r="49" spans="2:2" x14ac:dyDescent="0.25">
      <c r="B49" t="s">
        <v>58</v>
      </c>
    </row>
  </sheetData>
  <pageMargins left="0.7" right="0.7" top="0.75" bottom="0.75" header="0.3" footer="0.3"/>
  <pageSetup paperSize="5" scale="61"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9DBDB-8089-44F0-827F-ECED45BB0512}">
  <dimension ref="A1:B10"/>
  <sheetViews>
    <sheetView workbookViewId="0">
      <selection activeCell="B29" sqref="B29"/>
    </sheetView>
  </sheetViews>
  <sheetFormatPr defaultRowHeight="15" x14ac:dyDescent="0.25"/>
  <cols>
    <col min="1" max="1" width="33" bestFit="1" customWidth="1"/>
    <col min="2" max="2" width="90.140625" style="42" customWidth="1"/>
  </cols>
  <sheetData>
    <row r="1" spans="1:2" ht="15.75" thickBot="1" x14ac:dyDescent="0.3"/>
    <row r="2" spans="1:2" ht="15.75" thickBot="1" x14ac:dyDescent="0.3">
      <c r="A2" s="43" t="s">
        <v>65</v>
      </c>
      <c r="B2" s="44" t="s">
        <v>66</v>
      </c>
    </row>
    <row r="3" spans="1:2" ht="120" x14ac:dyDescent="0.25">
      <c r="A3" s="45" t="s">
        <v>67</v>
      </c>
      <c r="B3" s="46" t="s">
        <v>68</v>
      </c>
    </row>
    <row r="4" spans="1:2" ht="165" x14ac:dyDescent="0.25">
      <c r="A4" s="47" t="s">
        <v>69</v>
      </c>
      <c r="B4" s="48" t="s">
        <v>70</v>
      </c>
    </row>
    <row r="5" spans="1:2" ht="60" x14ac:dyDescent="0.25">
      <c r="A5" s="47" t="s">
        <v>71</v>
      </c>
      <c r="B5" s="48" t="s">
        <v>72</v>
      </c>
    </row>
    <row r="6" spans="1:2" ht="30" x14ac:dyDescent="0.25">
      <c r="A6" s="47" t="s">
        <v>73</v>
      </c>
      <c r="B6" s="48" t="s">
        <v>74</v>
      </c>
    </row>
    <row r="7" spans="1:2" ht="30" x14ac:dyDescent="0.25">
      <c r="A7" s="47" t="s">
        <v>75</v>
      </c>
      <c r="B7" s="48" t="s">
        <v>76</v>
      </c>
    </row>
    <row r="8" spans="1:2" ht="30" x14ac:dyDescent="0.25">
      <c r="A8" s="47" t="s">
        <v>77</v>
      </c>
      <c r="B8" s="48" t="s">
        <v>78</v>
      </c>
    </row>
    <row r="9" spans="1:2" ht="45" x14ac:dyDescent="0.25">
      <c r="A9" s="47" t="s">
        <v>79</v>
      </c>
      <c r="B9" s="48" t="s">
        <v>80</v>
      </c>
    </row>
    <row r="10" spans="1:2" ht="30" x14ac:dyDescent="0.25">
      <c r="A10" s="47" t="s">
        <v>81</v>
      </c>
      <c r="B10" s="48" t="s">
        <v>82</v>
      </c>
    </row>
  </sheetData>
  <sheetProtection algorithmName="SHA-512" hashValue="nUIH/lFBZJkHg/CoNSoYqzNIgO1hmavBVZXrSku1bfE97N6kEPcUlqulMHcB5h5g+TKqwjIadU39xak5V+iHsQ==" saltValue="ovnGUKIwilQZ78COZ7j/D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0DC93470D713409AAAFBE9DD490DD5" ma:contentTypeVersion="12" ma:contentTypeDescription="Create a new document." ma:contentTypeScope="" ma:versionID="deb3fc55b2cb631ea23e64b9f82addf3">
  <xsd:schema xmlns:xsd="http://www.w3.org/2001/XMLSchema" xmlns:xs="http://www.w3.org/2001/XMLSchema" xmlns:p="http://schemas.microsoft.com/office/2006/metadata/properties" xmlns:ns2="e8b3e95b-f327-40ac-95e3-fd05e83de03e" xmlns:ns3="b86b96ce-d41e-4535-86d4-53721fc247dd" targetNamespace="http://schemas.microsoft.com/office/2006/metadata/properties" ma:root="true" ma:fieldsID="bd27df51e4a04f4d94679ac7785fe2fa" ns2:_="" ns3:_="">
    <xsd:import namespace="e8b3e95b-f327-40ac-95e3-fd05e83de03e"/>
    <xsd:import namespace="b86b96ce-d41e-4535-86d4-53721fc247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b3e95b-f327-40ac-95e3-fd05e83de0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f20d2d9-474b-489e-898b-2b7ab11df19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6b96ce-d41e-4535-86d4-53721fc247d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c779c54-1842-4167-b487-adb052ab3e01}" ma:internalName="TaxCatchAll" ma:showField="CatchAllData" ma:web="b86b96ce-d41e-4535-86d4-53721fc247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86b96ce-d41e-4535-86d4-53721fc247dd" xsi:nil="true"/>
    <lcf76f155ced4ddcb4097134ff3c332f xmlns="e8b3e95b-f327-40ac-95e3-fd05e83de03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0E0EFD-2538-4EE5-BBB8-A7B9CF9279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b3e95b-f327-40ac-95e3-fd05e83de03e"/>
    <ds:schemaRef ds:uri="b86b96ce-d41e-4535-86d4-53721fc247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5F8A8A-320C-452D-ACF5-E5E6D65ACD34}">
  <ds:schemaRefs>
    <ds:schemaRef ds:uri="http://schemas.microsoft.com/office/2006/metadata/properties"/>
    <ds:schemaRef ds:uri="http://schemas.microsoft.com/office/infopath/2007/PartnerControls"/>
    <ds:schemaRef ds:uri="b86b96ce-d41e-4535-86d4-53721fc247dd"/>
    <ds:schemaRef ds:uri="e8b3e95b-f327-40ac-95e3-fd05e83de03e"/>
  </ds:schemaRefs>
</ds:datastoreItem>
</file>

<file path=customXml/itemProps3.xml><?xml version="1.0" encoding="utf-8"?>
<ds:datastoreItem xmlns:ds="http://schemas.openxmlformats.org/officeDocument/2006/customXml" ds:itemID="{D5CFAC9A-65E4-40C6-9A2E-4FAAD39811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Coversheet</vt:lpstr>
      <vt:lpstr>Appendix B</vt:lpstr>
      <vt:lpstr>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Comrie</dc:creator>
  <cp:lastModifiedBy>David Comrie</cp:lastModifiedBy>
  <cp:lastPrinted>2025-10-01T12:50:33Z</cp:lastPrinted>
  <dcterms:created xsi:type="dcterms:W3CDTF">2025-09-24T10:55:20Z</dcterms:created>
  <dcterms:modified xsi:type="dcterms:W3CDTF">2025-10-17T15:40:56Z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0x010100BF0DC93470D713409AAAFBE9DD490DD5</vt:lpwstr>
  </property>
  <property fmtid="{D5CDD505-2E9C-101B-9397-08002B2CF9AE}" pid="3" name="MediaServiceImageTags">
    <vt:lpwstr/>
  </property>
</Properties>
</file>